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b.intra.admin.ch\BFS$\Archive\GS\POKU\04_Media\16_03_01 Portail\01_Offre et utilisation des médias\3_Télévision\2019\1_Tableaux en téléchargement\Doc travail\"/>
    </mc:Choice>
  </mc:AlternateContent>
  <bookViews>
    <workbookView xWindow="900" yWindow="360" windowWidth="21660" windowHeight="8865"/>
  </bookViews>
  <sheets>
    <sheet name="TV MA CH 2018" sheetId="1" r:id="rId1"/>
    <sheet name="TV MA DS" sheetId="2" r:id="rId2"/>
    <sheet name="TV MA FS" sheetId="3" r:id="rId3"/>
    <sheet name="TV MA IS" sheetId="4" r:id="rId4"/>
  </sheets>
  <definedNames>
    <definedName name="E01_FensterSender">"0034/0062/0031/0042/0053/0059"</definedName>
    <definedName name="E01_Sender" hidden="1">"0980/TOTAL/"</definedName>
    <definedName name="E05_OrderCustom" hidden="1">8</definedName>
    <definedName name="EXC_VER" hidden="1">"  V 4.2.11"</definedName>
    <definedName name="EXCEL_VER" hidden="1">9</definedName>
    <definedName name="_xlnm.Print_Titles" localSheetId="2">'TV MA FS'!$A:$A,'TV MA FS'!$2:$4</definedName>
    <definedName name="_xlnm.Print_Titles" localSheetId="3">'TV MA IS'!$A:$A,'TV MA IS'!$2:$4</definedName>
    <definedName name="Seite1">#REF!</definedName>
    <definedName name="SYSTEM_VER" hidden="1">"Windows (32-bit) NT 5.00"</definedName>
    <definedName name="TCR_DATUM" hidden="1">34700</definedName>
    <definedName name="TCR_PosRes" hidden="1">16</definedName>
    <definedName name="TCR_TG" hidden="1">"0804TGNr.0102010422821169511696451101090110"</definedName>
    <definedName name="TCR_TGSize" hidden="1">"0810TGSiz00048855650000713214000112380100011090240000897266000104228300023988310002486754"</definedName>
    <definedName name="TCR_TGW" hidden="1">"0104TGW  0001"</definedName>
    <definedName name="TCR_VER" hidden="1">11</definedName>
    <definedName name="TmSlc" localSheetId="1">'TV MA DS'!$A$5:$L$11</definedName>
    <definedName name="TmSlc" localSheetId="2">'TV MA FS'!#REF!</definedName>
    <definedName name="TmSlc" localSheetId="3">'TV MA IS'!#REF!</definedName>
    <definedName name="_xlnm.Print_Area" localSheetId="0">'TV MA CH 2018'!$A$1:$G$25</definedName>
    <definedName name="_xlnm.Print_Area" localSheetId="1">'TV MA DS'!$A$1:$AK$26</definedName>
    <definedName name="_xlnm.Print_Area" localSheetId="2">'TV MA FS'!$A$1:$AK$25</definedName>
    <definedName name="_xlnm.Print_Area" localSheetId="3">'TV MA IS'!$A$1:$AK$25</definedName>
  </definedNames>
  <calcPr calcId="162913"/>
</workbook>
</file>

<file path=xl/calcChain.xml><?xml version="1.0" encoding="utf-8"?>
<calcChain xmlns="http://schemas.openxmlformats.org/spreadsheetml/2006/main">
  <c r="AK10" i="4" l="1"/>
  <c r="AJ10" i="4"/>
  <c r="AI10" i="4"/>
  <c r="AH10" i="4"/>
  <c r="AF10" i="4"/>
  <c r="AD10" i="4"/>
  <c r="AC10" i="4"/>
  <c r="AB10" i="4"/>
  <c r="Z10" i="4"/>
  <c r="AK10" i="3"/>
  <c r="AJ10" i="3"/>
  <c r="AI10" i="3"/>
  <c r="AH10" i="3"/>
  <c r="AF10" i="3"/>
  <c r="AD10" i="3"/>
  <c r="AC10" i="3"/>
  <c r="AB10" i="3"/>
  <c r="Z10" i="3"/>
  <c r="AK11" i="2" l="1"/>
  <c r="AI11" i="2" l="1"/>
  <c r="AJ11" i="2"/>
  <c r="B11" i="2" l="1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B11" i="2"/>
  <c r="AC11" i="2"/>
  <c r="AD11" i="2"/>
  <c r="AF11" i="2"/>
  <c r="AG11" i="2"/>
  <c r="AH11" i="2"/>
  <c r="B7" i="3"/>
  <c r="C7" i="3"/>
  <c r="D7" i="3"/>
  <c r="E7" i="3"/>
  <c r="F7" i="3"/>
  <c r="G7" i="3"/>
  <c r="H7" i="3"/>
  <c r="I7" i="3"/>
  <c r="J7" i="3"/>
  <c r="K7" i="3"/>
  <c r="L8" i="3"/>
  <c r="L10" i="3" s="1"/>
  <c r="M8" i="3"/>
  <c r="M10" i="3" s="1"/>
  <c r="N8" i="3"/>
  <c r="N10" i="3" s="1"/>
  <c r="O8" i="3"/>
  <c r="O10" i="3" s="1"/>
  <c r="P8" i="3"/>
  <c r="P10" i="3" s="1"/>
  <c r="Q8" i="3"/>
  <c r="Q10" i="3" s="1"/>
  <c r="R8" i="3"/>
  <c r="R10" i="3" s="1"/>
  <c r="B10" i="3"/>
  <c r="C10" i="3"/>
  <c r="D10" i="3"/>
  <c r="E10" i="3"/>
  <c r="F10" i="3"/>
  <c r="G10" i="3"/>
  <c r="H10" i="3"/>
  <c r="I10" i="3"/>
  <c r="J10" i="3"/>
  <c r="K10" i="3"/>
  <c r="S10" i="3"/>
  <c r="T10" i="3"/>
  <c r="U10" i="3"/>
  <c r="V10" i="3"/>
  <c r="W10" i="3"/>
  <c r="X10" i="3"/>
  <c r="Y10" i="3"/>
  <c r="B7" i="4"/>
  <c r="C7" i="4"/>
  <c r="D7" i="4"/>
  <c r="E7" i="4"/>
  <c r="F7" i="4"/>
  <c r="G7" i="4"/>
  <c r="H7" i="4"/>
  <c r="I7" i="4"/>
  <c r="J7" i="4"/>
  <c r="K7" i="4"/>
  <c r="B10" i="4"/>
  <c r="C10" i="4"/>
  <c r="D10" i="4"/>
  <c r="E10" i="4"/>
  <c r="F10" i="4"/>
  <c r="G10" i="4"/>
  <c r="H10" i="4"/>
  <c r="I10" i="4"/>
  <c r="J10" i="4"/>
  <c r="K10" i="4"/>
  <c r="Y10" i="4"/>
</calcChain>
</file>

<file path=xl/sharedStrings.xml><?xml version="1.0" encoding="utf-8"?>
<sst xmlns="http://schemas.openxmlformats.org/spreadsheetml/2006/main" count="174" uniqueCount="46">
  <si>
    <t>Fernsehen</t>
  </si>
  <si>
    <t>Die wichtigsten Sender in der Schweiz</t>
  </si>
  <si>
    <t>T 16.03.01.03.03</t>
  </si>
  <si>
    <t>Marktanteil in %</t>
  </si>
  <si>
    <t>Fernsehsender</t>
  </si>
  <si>
    <t>Deutschschweiz</t>
  </si>
  <si>
    <t>Französische Schweiz</t>
  </si>
  <si>
    <t>Italienische Schweiz</t>
  </si>
  <si>
    <t>SRG SSR 1. Programm</t>
  </si>
  <si>
    <t>SRG SSR 2. Programm</t>
  </si>
  <si>
    <t>SRFINFO</t>
  </si>
  <si>
    <t>*</t>
  </si>
  <si>
    <t>Andere SRG SSR</t>
  </si>
  <si>
    <t>Total SRG SSR</t>
  </si>
  <si>
    <t>Privat-TV Schweiz</t>
  </si>
  <si>
    <t>Anmerkungen:</t>
  </si>
  <si>
    <t>Messsystem: seit 2013 Kantar Media, 1983–2012 Telecontrol; Basis: Bevölkerung ab 3 Jahren; Mittelwert pro Tag (Montag–Sonntag)</t>
  </si>
  <si>
    <t>SRG SSR 1. Programm = SRF1, RTS Un, RSI La Uno; 2. Programm = SRF2, RTS Deux, RSI La Due</t>
  </si>
  <si>
    <t xml:space="preserve">Die Marktanteile der einzelnen Sender werden ohne Kommastelle ausgewiesen. Da die Berechnungen der entsprechenden Totale auf Basis der Werte mit mindestens einer Dezimalstelle erfolgen, können sich leichte Rundungsdifferenzen ergeben.   </t>
  </si>
  <si>
    <t>Für weiterführende Informationen vgl. methodische Bemerkungen zum Indikator "Fernsehnutzung nach Sendern":</t>
  </si>
  <si>
    <t>https://www.bfs.admin.ch/bfs/de/home/statistiken/kultur-medien-informationsgesellschaft-sport/medien/medienangebot-nutzung/fernsehen.html</t>
  </si>
  <si>
    <t>Quelle: Mediapulse AG</t>
  </si>
  <si>
    <t>Die wichtigsten Sender in der Deutschschweiz</t>
  </si>
  <si>
    <t xml:space="preserve">Marktanteil in % </t>
  </si>
  <si>
    <t>2)</t>
  </si>
  <si>
    <t>SRF1</t>
  </si>
  <si>
    <t>SRF2</t>
  </si>
  <si>
    <t xml:space="preserve">Privat-TV Schweiz </t>
  </si>
  <si>
    <t xml:space="preserve">Erläuterungen: </t>
  </si>
  <si>
    <t>1) Ab 2010 kein Rückwärtsvergleich möglich (Wechsel vom Ersetzungsverfahren zum Tagesgewichtungsverfahren)</t>
  </si>
  <si>
    <t>2) Ab 2013 kein Rückwärtsvergleich möglich (Einführung eines neuen Messsystems). Neben der Live-Nutzung werden seither auch die zeitversetzte Nutzung und der Fernsehkonsum am Computer gemessen.</t>
  </si>
  <si>
    <t>Die wichtigsten Sender in der französischen Schweiz</t>
  </si>
  <si>
    <t>RTS Un</t>
  </si>
  <si>
    <t>RTS Deux</t>
  </si>
  <si>
    <t>Die wichtigsten Sender in der italienischen Schweiz</t>
  </si>
  <si>
    <t>RSI La Uno</t>
  </si>
  <si>
    <t>RSI La Due</t>
  </si>
  <si>
    <t>TV-Sender Ausland</t>
  </si>
  <si>
    <t>© BFS 2019</t>
  </si>
  <si>
    <t>Auskunft: Bundesamt für Statistik (BFS), Sektion Politik, Kultur, Medien, poku@bfs.admin.ch, Tel. 058 463 61 58</t>
  </si>
  <si>
    <t>Stichprobe 2018: Deutschschweiz: 1'069 Haushalte – Französische Schweiz: 655 Haushalte – Italienische Schweiz: 304 Haushalte.</t>
  </si>
  <si>
    <t xml:space="preserve">Stichprobe 2018: 1'069 Haushalte </t>
  </si>
  <si>
    <t>Stichprobe 2018: 655 Haushalte</t>
  </si>
  <si>
    <t>Stichprobe 2018: 304 Haushalte</t>
  </si>
  <si>
    <t>1)</t>
  </si>
  <si>
    <t>Letzte Änderung: 17.07.19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</si>
</sst>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#,##0.0__;\-#,###,##0.0__;\-__;@__\ "/>
    <numFmt numFmtId="166" formatCode="#,###,##0__;\-#,###,##0__;0__;@__\ "/>
    <numFmt numFmtId="167" formatCode="#,###,##0.00__;\-#,###,##0.00__;0.00__;@__\ "/>
  </numFmts>
  <fonts count="12" x14ac:knownFonts="1">
    <font>
      <sz val="9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name val="Arial Narrow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8"/>
      <name val="Arial Narrow"/>
      <family val="2"/>
    </font>
    <font>
      <sz val="9"/>
      <color rgb="FFFF0000"/>
      <name val="Arial"/>
      <family val="2"/>
    </font>
    <font>
      <u/>
      <sz val="8"/>
      <color indexed="12"/>
      <name val="Arial"/>
      <family val="2"/>
    </font>
    <font>
      <u/>
      <sz val="8"/>
      <name val="Arial"/>
      <family val="2"/>
    </font>
    <font>
      <u/>
      <sz val="8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EAF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</cellStyleXfs>
  <cellXfs count="92">
    <xf numFmtId="0" fontId="0" fillId="0" borderId="0" xfId="0"/>
    <xf numFmtId="0" fontId="2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3" fillId="2" borderId="0" xfId="0" applyFont="1" applyFill="1"/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2" fillId="2" borderId="0" xfId="0" applyFont="1" applyFill="1" applyBorder="1" applyAlignment="1">
      <alignment horizontal="left"/>
    </xf>
    <xf numFmtId="0" fontId="4" fillId="2" borderId="0" xfId="0" applyFont="1" applyFill="1" applyBorder="1"/>
    <xf numFmtId="0" fontId="2" fillId="2" borderId="0" xfId="0" applyFont="1" applyFill="1" applyAlignment="1">
      <alignment horizontal="right"/>
    </xf>
    <xf numFmtId="0" fontId="4" fillId="2" borderId="0" xfId="3" applyFont="1" applyFill="1" applyBorder="1"/>
    <xf numFmtId="0" fontId="0" fillId="2" borderId="0" xfId="0" applyFont="1" applyFill="1"/>
    <xf numFmtId="0" fontId="0" fillId="2" borderId="0" xfId="0" applyFont="1" applyFill="1" applyAlignment="1">
      <alignment horizontal="left"/>
    </xf>
    <xf numFmtId="0" fontId="0" fillId="2" borderId="0" xfId="0" applyFont="1" applyFill="1" applyBorder="1"/>
    <xf numFmtId="0" fontId="7" fillId="2" borderId="0" xfId="1" applyFont="1" applyFill="1" applyBorder="1" applyAlignment="1" applyProtection="1"/>
    <xf numFmtId="0" fontId="0" fillId="0" borderId="0" xfId="0" applyFont="1" applyAlignment="1"/>
    <xf numFmtId="167" fontId="0" fillId="2" borderId="0" xfId="0" applyNumberFormat="1" applyFont="1" applyFill="1"/>
    <xf numFmtId="164" fontId="0" fillId="2" borderId="0" xfId="0" applyNumberFormat="1" applyFont="1" applyFill="1" applyAlignment="1">
      <alignment horizontal="center"/>
    </xf>
    <xf numFmtId="0" fontId="0" fillId="2" borderId="0" xfId="0" applyFont="1" applyFill="1" applyBorder="1" applyAlignment="1">
      <alignment horizontal="left"/>
    </xf>
    <xf numFmtId="164" fontId="0" fillId="2" borderId="0" xfId="0" applyNumberFormat="1" applyFont="1" applyFill="1" applyAlignment="1">
      <alignment horizontal="right"/>
    </xf>
    <xf numFmtId="0" fontId="0" fillId="2" borderId="0" xfId="0" applyFont="1" applyFill="1" applyAlignment="1">
      <alignment horizontal="right"/>
    </xf>
    <xf numFmtId="164" fontId="0" fillId="2" borderId="0" xfId="0" applyNumberFormat="1" applyFont="1" applyFill="1" applyBorder="1" applyAlignment="1">
      <alignment horizontal="center"/>
    </xf>
    <xf numFmtId="0" fontId="0" fillId="2" borderId="0" xfId="0" applyFont="1" applyFill="1" applyAlignment="1">
      <alignment wrapText="1"/>
    </xf>
    <xf numFmtId="0" fontId="3" fillId="2" borderId="2" xfId="0" applyFont="1" applyFill="1" applyBorder="1" applyAlignment="1">
      <alignment horizontal="left"/>
    </xf>
    <xf numFmtId="0" fontId="3" fillId="2" borderId="2" xfId="0" quotePrefix="1" applyNumberFormat="1" applyFont="1" applyFill="1" applyBorder="1" applyAlignment="1">
      <alignment horizontal="center" vertical="center"/>
    </xf>
    <xf numFmtId="1" fontId="3" fillId="2" borderId="2" xfId="0" quotePrefix="1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3" borderId="2" xfId="0" quotePrefix="1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/>
    </xf>
    <xf numFmtId="166" fontId="3" fillId="2" borderId="0" xfId="0" applyNumberFormat="1" applyFont="1" applyFill="1" applyBorder="1" applyAlignment="1">
      <alignment horizontal="right"/>
    </xf>
    <xf numFmtId="166" fontId="3" fillId="2" borderId="0" xfId="0" applyNumberFormat="1" applyFont="1" applyFill="1" applyBorder="1" applyAlignment="1" applyProtection="1">
      <alignment horizontal="right"/>
      <protection locked="0"/>
    </xf>
    <xf numFmtId="166" fontId="3" fillId="3" borderId="0" xfId="0" applyNumberFormat="1" applyFont="1" applyFill="1" applyBorder="1" applyAlignment="1">
      <alignment horizontal="right"/>
    </xf>
    <xf numFmtId="0" fontId="3" fillId="4" borderId="0" xfId="0" applyFont="1" applyFill="1" applyBorder="1" applyAlignment="1">
      <alignment horizontal="left"/>
    </xf>
    <xf numFmtId="166" fontId="3" fillId="4" borderId="0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166" fontId="3" fillId="2" borderId="1" xfId="0" applyNumberFormat="1" applyFont="1" applyFill="1" applyBorder="1" applyAlignment="1">
      <alignment horizontal="right"/>
    </xf>
    <xf numFmtId="166" fontId="3" fillId="2" borderId="1" xfId="0" applyNumberFormat="1" applyFont="1" applyFill="1" applyBorder="1" applyAlignment="1" applyProtection="1">
      <alignment horizontal="right"/>
      <protection locked="0"/>
    </xf>
    <xf numFmtId="166" fontId="3" fillId="3" borderId="1" xfId="0" applyNumberFormat="1" applyFont="1" applyFill="1" applyBorder="1" applyAlignment="1">
      <alignment horizontal="right"/>
    </xf>
    <xf numFmtId="0" fontId="3" fillId="2" borderId="0" xfId="3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0" xfId="3" applyFont="1" applyFill="1" applyBorder="1"/>
    <xf numFmtId="0" fontId="3" fillId="2" borderId="0" xfId="0" applyFont="1" applyFill="1" applyBorder="1"/>
    <xf numFmtId="0" fontId="9" fillId="2" borderId="0" xfId="1" applyFont="1" applyFill="1" applyBorder="1" applyAlignment="1" applyProtection="1"/>
    <xf numFmtId="0" fontId="10" fillId="2" borderId="0" xfId="1" applyFont="1" applyFill="1" applyBorder="1" applyAlignment="1" applyProtection="1"/>
    <xf numFmtId="0" fontId="3" fillId="2" borderId="0" xfId="3" applyFont="1" applyFill="1" applyBorder="1" applyAlignment="1"/>
    <xf numFmtId="165" fontId="3" fillId="2" borderId="0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 wrapText="1"/>
    </xf>
    <xf numFmtId="0" fontId="3" fillId="2" borderId="0" xfId="3" applyFont="1" applyFill="1" applyBorder="1" applyAlignment="1">
      <alignment vertical="center"/>
    </xf>
    <xf numFmtId="0" fontId="3" fillId="3" borderId="0" xfId="0" applyFont="1" applyFill="1" applyBorder="1" applyAlignment="1">
      <alignment horizontal="left"/>
    </xf>
    <xf numFmtId="0" fontId="3" fillId="4" borderId="0" xfId="2" applyFont="1" applyFill="1" applyBorder="1" applyAlignment="1">
      <alignment horizontal="left"/>
    </xf>
    <xf numFmtId="0" fontId="3" fillId="2" borderId="0" xfId="2" applyFont="1" applyFill="1" applyBorder="1" applyAlignment="1">
      <alignment vertical="top" wrapText="1"/>
    </xf>
    <xf numFmtId="0" fontId="3" fillId="2" borderId="0" xfId="3" applyFont="1" applyFill="1" applyBorder="1" applyAlignment="1">
      <alignment vertical="top"/>
    </xf>
    <xf numFmtId="0" fontId="3" fillId="2" borderId="0" xfId="3" applyFont="1" applyFill="1" applyBorder="1" applyAlignment="1">
      <alignment horizontal="left" wrapText="1"/>
    </xf>
    <xf numFmtId="0" fontId="3" fillId="2" borderId="2" xfId="0" applyFont="1" applyFill="1" applyBorder="1"/>
    <xf numFmtId="1" fontId="3" fillId="2" borderId="2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left"/>
    </xf>
    <xf numFmtId="0" fontId="3" fillId="2" borderId="0" xfId="0" applyFont="1" applyFill="1" applyAlignment="1">
      <alignment wrapText="1"/>
    </xf>
    <xf numFmtId="0" fontId="0" fillId="2" borderId="0" xfId="0" applyFill="1"/>
    <xf numFmtId="0" fontId="3" fillId="3" borderId="0" xfId="0" applyFont="1" applyFill="1" applyAlignment="1">
      <alignment horizontal="left"/>
    </xf>
    <xf numFmtId="0" fontId="3" fillId="3" borderId="0" xfId="3" applyFont="1" applyFill="1" applyBorder="1" applyAlignment="1">
      <alignment horizontal="left"/>
    </xf>
    <xf numFmtId="0" fontId="3" fillId="3" borderId="0" xfId="3" applyFont="1" applyFill="1" applyBorder="1" applyAlignment="1">
      <alignment horizontal="right"/>
    </xf>
    <xf numFmtId="164" fontId="0" fillId="3" borderId="0" xfId="0" applyNumberFormat="1" applyFont="1" applyFill="1" applyAlignment="1">
      <alignment horizontal="right"/>
    </xf>
    <xf numFmtId="0" fontId="0" fillId="3" borderId="0" xfId="0" applyFont="1" applyFill="1"/>
    <xf numFmtId="164" fontId="0" fillId="3" borderId="0" xfId="0" applyNumberFormat="1" applyFont="1" applyFill="1" applyAlignment="1">
      <alignment horizontal="center"/>
    </xf>
    <xf numFmtId="0" fontId="0" fillId="3" borderId="0" xfId="0" applyFill="1"/>
    <xf numFmtId="0" fontId="8" fillId="3" borderId="0" xfId="0" applyFont="1" applyFill="1"/>
    <xf numFmtId="0" fontId="3" fillId="3" borderId="0" xfId="0" applyFont="1" applyFill="1" applyBorder="1"/>
    <xf numFmtId="0" fontId="3" fillId="2" borderId="0" xfId="3" applyFont="1" applyFill="1" applyBorder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left"/>
    </xf>
    <xf numFmtId="0" fontId="11" fillId="2" borderId="0" xfId="1" applyFont="1" applyFill="1" applyBorder="1" applyAlignment="1" applyProtection="1"/>
    <xf numFmtId="1" fontId="3" fillId="3" borderId="0" xfId="0" applyNumberFormat="1" applyFont="1" applyFill="1" applyBorder="1" applyAlignment="1">
      <alignment horizontal="right"/>
    </xf>
    <xf numFmtId="1" fontId="3" fillId="4" borderId="0" xfId="0" applyNumberFormat="1" applyFont="1" applyFill="1" applyBorder="1" applyAlignment="1">
      <alignment horizontal="right"/>
    </xf>
    <xf numFmtId="1" fontId="3" fillId="3" borderId="1" xfId="0" applyNumberFormat="1" applyFont="1" applyFill="1" applyBorder="1" applyAlignment="1">
      <alignment horizontal="right"/>
    </xf>
    <xf numFmtId="0" fontId="11" fillId="3" borderId="0" xfId="1" applyFont="1" applyFill="1" applyAlignment="1" applyProtection="1">
      <alignment horizontal="left"/>
    </xf>
    <xf numFmtId="0" fontId="3" fillId="3" borderId="0" xfId="0" applyFont="1" applyFill="1" applyAlignment="1">
      <alignment wrapText="1"/>
    </xf>
    <xf numFmtId="0" fontId="3" fillId="3" borderId="0" xfId="0" applyFont="1" applyFill="1" applyAlignment="1">
      <alignment horizontal="left" wrapText="1"/>
    </xf>
    <xf numFmtId="0" fontId="0" fillId="3" borderId="0" xfId="0" applyFont="1" applyFill="1" applyAlignment="1"/>
    <xf numFmtId="0" fontId="3" fillId="2" borderId="0" xfId="2" applyFont="1" applyFill="1" applyBorder="1" applyAlignment="1">
      <alignment horizontal="left" wrapText="1"/>
    </xf>
    <xf numFmtId="0" fontId="3" fillId="2" borderId="0" xfId="2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166" fontId="3" fillId="5" borderId="3" xfId="0" applyNumberFormat="1" applyFont="1" applyFill="1" applyBorder="1" applyAlignment="1">
      <alignment horizontal="right"/>
    </xf>
    <xf numFmtId="166" fontId="3" fillId="5" borderId="4" xfId="0" applyNumberFormat="1" applyFont="1" applyFill="1" applyBorder="1" applyAlignment="1">
      <alignment horizontal="right"/>
    </xf>
    <xf numFmtId="1" fontId="3" fillId="5" borderId="5" xfId="0" applyNumberFormat="1" applyFont="1" applyFill="1" applyBorder="1" applyAlignment="1">
      <alignment horizontal="center" vertical="center"/>
    </xf>
    <xf numFmtId="1" fontId="3" fillId="5" borderId="5" xfId="0" quotePrefix="1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1" fontId="3" fillId="3" borderId="2" xfId="0" applyNumberFormat="1" applyFont="1" applyFill="1" applyBorder="1" applyAlignment="1">
      <alignment horizontal="center" vertical="center"/>
    </xf>
    <xf numFmtId="1" fontId="3" fillId="0" borderId="2" xfId="0" quotePrefix="1" applyNumberFormat="1" applyFont="1" applyFill="1" applyBorder="1" applyAlignment="1">
      <alignment horizontal="center" vertical="center"/>
    </xf>
    <xf numFmtId="1" fontId="3" fillId="3" borderId="2" xfId="0" quotePrefix="1" applyNumberFormat="1" applyFont="1" applyFill="1" applyBorder="1" applyAlignment="1">
      <alignment horizontal="right" vertical="center"/>
    </xf>
    <xf numFmtId="1" fontId="3" fillId="5" borderId="5" xfId="0" quotePrefix="1" applyNumberFormat="1" applyFont="1" applyFill="1" applyBorder="1" applyAlignment="1">
      <alignment horizontal="right" vertical="center"/>
    </xf>
    <xf numFmtId="1" fontId="3" fillId="3" borderId="2" xfId="0" applyNumberFormat="1" applyFont="1" applyFill="1" applyBorder="1" applyAlignment="1">
      <alignment horizontal="right" vertical="center"/>
    </xf>
    <xf numFmtId="1" fontId="3" fillId="5" borderId="5" xfId="0" applyNumberFormat="1" applyFont="1" applyFill="1" applyBorder="1" applyAlignment="1">
      <alignment horizontal="right" vertical="center"/>
    </xf>
    <xf numFmtId="166" fontId="3" fillId="3" borderId="0" xfId="0" applyNumberFormat="1" applyFont="1" applyFill="1" applyBorder="1" applyAlignment="1" applyProtection="1">
      <alignment horizontal="right"/>
      <protection locked="0"/>
    </xf>
  </cellXfs>
  <cellStyles count="4">
    <cellStyle name="Lien hypertexte" xfId="1" builtinId="8"/>
    <cellStyle name="Normal" xfId="0" builtinId="0"/>
    <cellStyle name="Standard_anfrage kradolfer" xfId="2"/>
    <cellStyle name="Standard_Mappe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fs.admin.ch/bfs/de/home/statistiken/kultur-medien-informationsgesellschaft-sport/medien/medienangebot-nutzung/fernsehen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fs.admin.ch/bfs/de/home/statistiken/kultur-medien-informationsgesellschaft-sport/medien/medienangebot-nutzung/fernsehen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bfs.admin.ch/bfs/de/home/statistiken/kultur-medien-informationsgesellschaft-sport/medien/medienangebot-nutzung/fernsehen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bfs.admin.ch/bfs/de/home/statistiken/kultur-medien-informationsgesellschaft-sport/medien/medienangebot-nutzung/fernsehe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Normal="100" workbookViewId="0"/>
  </sheetViews>
  <sheetFormatPr baseColWidth="10" defaultColWidth="11.42578125" defaultRowHeight="12" x14ac:dyDescent="0.2"/>
  <cols>
    <col min="1" max="1" width="16" style="10" customWidth="1"/>
    <col min="2" max="4" width="18.5703125" style="10" customWidth="1"/>
    <col min="5" max="5" width="14.140625" style="10" customWidth="1"/>
    <col min="6" max="16384" width="11.42578125" style="10"/>
  </cols>
  <sheetData>
    <row r="1" spans="1:7" ht="12.6" customHeight="1" x14ac:dyDescent="0.2">
      <c r="A1" s="1" t="s">
        <v>0</v>
      </c>
      <c r="D1" s="8" t="s">
        <v>2</v>
      </c>
    </row>
    <row r="2" spans="1:7" ht="12.6" customHeight="1" x14ac:dyDescent="0.2">
      <c r="A2" s="11" t="s">
        <v>1</v>
      </c>
      <c r="B2" s="2"/>
      <c r="C2" s="2"/>
      <c r="E2" s="8"/>
    </row>
    <row r="3" spans="1:7" ht="12.6" customHeight="1" x14ac:dyDescent="0.2">
      <c r="A3" s="11" t="s">
        <v>3</v>
      </c>
      <c r="B3" s="2"/>
      <c r="C3" s="2"/>
      <c r="E3" s="8"/>
    </row>
    <row r="4" spans="1:7" ht="12.6" customHeight="1" x14ac:dyDescent="0.2">
      <c r="A4" s="79">
        <v>2018</v>
      </c>
      <c r="B4" s="79"/>
      <c r="C4" s="79"/>
      <c r="D4" s="79"/>
    </row>
    <row r="5" spans="1:7" ht="12.6" customHeight="1" x14ac:dyDescent="0.2">
      <c r="A5" s="52" t="s">
        <v>4</v>
      </c>
      <c r="B5" s="53" t="s">
        <v>5</v>
      </c>
      <c r="C5" s="53" t="s">
        <v>6</v>
      </c>
      <c r="D5" s="53" t="s">
        <v>7</v>
      </c>
    </row>
    <row r="6" spans="1:7" ht="12.6" customHeight="1" x14ac:dyDescent="0.2">
      <c r="A6" s="47" t="s">
        <v>8</v>
      </c>
      <c r="B6" s="30">
        <v>18.747</v>
      </c>
      <c r="C6" s="30">
        <v>20.452999999999999</v>
      </c>
      <c r="D6" s="30">
        <v>18.202999999999999</v>
      </c>
    </row>
    <row r="7" spans="1:7" ht="12.6" customHeight="1" x14ac:dyDescent="0.2">
      <c r="A7" s="47" t="s">
        <v>9</v>
      </c>
      <c r="B7" s="30">
        <v>10.882</v>
      </c>
      <c r="C7" s="30">
        <v>7.609</v>
      </c>
      <c r="D7" s="30">
        <v>8.0459999999999994</v>
      </c>
    </row>
    <row r="8" spans="1:7" ht="12.6" customHeight="1" x14ac:dyDescent="0.2">
      <c r="A8" s="47" t="s">
        <v>10</v>
      </c>
      <c r="B8" s="30">
        <v>1.8819999999999999</v>
      </c>
      <c r="C8" s="30" t="s">
        <v>11</v>
      </c>
      <c r="D8" s="30" t="s">
        <v>11</v>
      </c>
    </row>
    <row r="9" spans="1:7" ht="12.6" customHeight="1" x14ac:dyDescent="0.2">
      <c r="A9" s="47" t="s">
        <v>12</v>
      </c>
      <c r="B9" s="30">
        <v>0.439</v>
      </c>
      <c r="C9" s="30">
        <v>1.012</v>
      </c>
      <c r="D9" s="30">
        <v>2.9820000000000002</v>
      </c>
      <c r="F9" s="15"/>
      <c r="G9" s="15"/>
    </row>
    <row r="10" spans="1:7" ht="12.6" customHeight="1" x14ac:dyDescent="0.2">
      <c r="A10" s="48" t="s">
        <v>13</v>
      </c>
      <c r="B10" s="32">
        <v>31.95</v>
      </c>
      <c r="C10" s="32">
        <v>29.074000000000002</v>
      </c>
      <c r="D10" s="32">
        <v>29.231000000000002</v>
      </c>
    </row>
    <row r="11" spans="1:7" ht="12.6" customHeight="1" x14ac:dyDescent="0.2">
      <c r="A11" s="47" t="s">
        <v>14</v>
      </c>
      <c r="B11" s="30">
        <v>8.593</v>
      </c>
      <c r="C11" s="30">
        <v>1.355</v>
      </c>
      <c r="D11" s="30">
        <v>1.8340000000000001</v>
      </c>
    </row>
    <row r="12" spans="1:7" ht="12.6" customHeight="1" x14ac:dyDescent="0.2">
      <c r="A12" s="45" t="s">
        <v>37</v>
      </c>
      <c r="B12" s="36">
        <v>59.457000000000001</v>
      </c>
      <c r="C12" s="36">
        <v>69.570999999999998</v>
      </c>
      <c r="D12" s="36">
        <v>68.935000000000002</v>
      </c>
    </row>
    <row r="13" spans="1:7" ht="12.6" customHeight="1" x14ac:dyDescent="0.2">
      <c r="A13" s="38" t="s">
        <v>15</v>
      </c>
      <c r="B13" s="11"/>
      <c r="C13" s="11"/>
      <c r="D13" s="11"/>
    </row>
    <row r="14" spans="1:7" ht="26.45" customHeight="1" x14ac:dyDescent="0.2">
      <c r="A14" s="74" t="s">
        <v>16</v>
      </c>
      <c r="B14" s="74"/>
      <c r="C14" s="74"/>
      <c r="D14" s="74"/>
      <c r="E14" s="14"/>
    </row>
    <row r="15" spans="1:7" ht="21.75" customHeight="1" x14ac:dyDescent="0.2">
      <c r="A15" s="75" t="s">
        <v>40</v>
      </c>
      <c r="B15" s="76"/>
      <c r="C15" s="76"/>
      <c r="D15" s="76"/>
    </row>
    <row r="16" spans="1:7" s="9" customFormat="1" ht="12.75" x14ac:dyDescent="0.25">
      <c r="A16" s="77" t="s">
        <v>17</v>
      </c>
      <c r="B16" s="77"/>
      <c r="C16" s="77"/>
      <c r="D16" s="77"/>
      <c r="E16" s="39"/>
    </row>
    <row r="17" spans="1:7" s="9" customFormat="1" ht="39.75" customHeight="1" x14ac:dyDescent="0.25">
      <c r="A17" s="78" t="s">
        <v>18</v>
      </c>
      <c r="B17" s="78"/>
      <c r="C17" s="78"/>
      <c r="D17" s="78"/>
      <c r="E17" s="49"/>
    </row>
    <row r="18" spans="1:7" s="7" customFormat="1" ht="12.6" customHeight="1" x14ac:dyDescent="0.25">
      <c r="A18" s="50" t="s">
        <v>19</v>
      </c>
      <c r="B18" s="39"/>
      <c r="C18" s="39"/>
      <c r="D18" s="39"/>
      <c r="E18" s="42"/>
      <c r="F18" s="13"/>
      <c r="G18" s="13"/>
    </row>
    <row r="19" spans="1:7" ht="12.6" customHeight="1" x14ac:dyDescent="0.2">
      <c r="A19" s="69" t="s">
        <v>20</v>
      </c>
      <c r="B19" s="42"/>
      <c r="C19" s="42"/>
      <c r="D19" s="42"/>
    </row>
    <row r="20" spans="1:7" ht="12.6" customHeight="1" x14ac:dyDescent="0.2">
      <c r="A20" s="51"/>
      <c r="B20" s="51"/>
      <c r="C20" s="51"/>
      <c r="D20" s="51"/>
      <c r="E20" s="12"/>
    </row>
    <row r="21" spans="1:7" s="7" customFormat="1" ht="12.6" customHeight="1" x14ac:dyDescent="0.25">
      <c r="A21" s="65" t="s">
        <v>45</v>
      </c>
      <c r="B21" s="3"/>
      <c r="C21" s="3"/>
      <c r="D21" s="3"/>
      <c r="E21" s="44"/>
    </row>
    <row r="22" spans="1:7" ht="12.6" customHeight="1" x14ac:dyDescent="0.2">
      <c r="A22" s="3" t="s">
        <v>21</v>
      </c>
      <c r="B22" s="40"/>
      <c r="C22" s="40"/>
      <c r="D22" s="40"/>
    </row>
    <row r="23" spans="1:7" ht="12.6" customHeight="1" x14ac:dyDescent="0.2">
      <c r="A23" s="54" t="s">
        <v>38</v>
      </c>
    </row>
    <row r="24" spans="1:7" ht="12.6" customHeight="1" x14ac:dyDescent="0.25">
      <c r="A24" s="7"/>
    </row>
    <row r="25" spans="1:7" ht="12.6" customHeight="1" x14ac:dyDescent="0.2">
      <c r="A25" s="67" t="s">
        <v>39</v>
      </c>
    </row>
  </sheetData>
  <mergeCells count="5">
    <mergeCell ref="A14:D14"/>
    <mergeCell ref="A15:D15"/>
    <mergeCell ref="A16:D16"/>
    <mergeCell ref="A17:D17"/>
    <mergeCell ref="A4:D4"/>
  </mergeCells>
  <hyperlinks>
    <hyperlink ref="A19" r:id="rId1"/>
  </hyperlinks>
  <pageMargins left="0.78740157480314965" right="0.78740157480314965" top="0.98425196850393704" bottom="0.98425196850393704" header="0.51181102362204722" footer="0.51181102362204722"/>
  <pageSetup paperSize="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6"/>
  <sheetViews>
    <sheetView zoomScaleNormal="100" workbookViewId="0">
      <pane xSplit="1" topLeftCell="B1" activePane="topRight" state="frozen"/>
      <selection sqref="A1:AI29"/>
      <selection pane="topRight"/>
    </sheetView>
  </sheetViews>
  <sheetFormatPr baseColWidth="10" defaultColWidth="11.42578125" defaultRowHeight="12" x14ac:dyDescent="0.2"/>
  <cols>
    <col min="1" max="1" width="16.140625" style="11" customWidth="1"/>
    <col min="2" max="11" width="6.85546875" style="11" customWidth="1"/>
    <col min="12" max="26" width="6.85546875" style="16" customWidth="1"/>
    <col min="27" max="27" width="2.28515625" style="16" customWidth="1"/>
    <col min="28" max="30" width="6.85546875" style="16" customWidth="1"/>
    <col min="31" max="31" width="2.28515625" style="16" customWidth="1"/>
    <col min="32" max="37" width="6.85546875" style="16" customWidth="1"/>
    <col min="38" max="16384" width="11.42578125" style="10"/>
  </cols>
  <sheetData>
    <row r="1" spans="1:37" ht="12.75" customHeight="1" x14ac:dyDescent="0.2">
      <c r="A1" s="6" t="s">
        <v>0</v>
      </c>
      <c r="AK1" s="8" t="s">
        <v>2</v>
      </c>
    </row>
    <row r="2" spans="1:37" s="5" customFormat="1" ht="12.75" customHeight="1" x14ac:dyDescent="0.2">
      <c r="A2" s="17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8"/>
      <c r="AH2" s="8"/>
      <c r="AJ2" s="8"/>
    </row>
    <row r="3" spans="1:37" s="5" customFormat="1" ht="12.75" customHeight="1" x14ac:dyDescent="0.2">
      <c r="A3" s="17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s="2" customFormat="1" ht="16.5" customHeight="1" x14ac:dyDescent="0.15">
      <c r="A4" s="84" t="s">
        <v>4</v>
      </c>
      <c r="B4" s="23">
        <v>1985</v>
      </c>
      <c r="C4" s="23">
        <v>1986</v>
      </c>
      <c r="D4" s="23">
        <v>1987</v>
      </c>
      <c r="E4" s="23">
        <v>1988</v>
      </c>
      <c r="F4" s="23">
        <v>1989</v>
      </c>
      <c r="G4" s="23">
        <v>1990</v>
      </c>
      <c r="H4" s="23">
        <v>1991</v>
      </c>
      <c r="I4" s="23">
        <v>1992</v>
      </c>
      <c r="J4" s="23">
        <v>1993</v>
      </c>
      <c r="K4" s="23">
        <v>1994</v>
      </c>
      <c r="L4" s="23">
        <v>1995</v>
      </c>
      <c r="M4" s="23">
        <v>1996</v>
      </c>
      <c r="N4" s="23">
        <v>1997</v>
      </c>
      <c r="O4" s="23">
        <v>1998</v>
      </c>
      <c r="P4" s="23">
        <v>1999</v>
      </c>
      <c r="Q4" s="23">
        <v>2000</v>
      </c>
      <c r="R4" s="23">
        <v>2001</v>
      </c>
      <c r="S4" s="23">
        <v>2002</v>
      </c>
      <c r="T4" s="23">
        <v>2003</v>
      </c>
      <c r="U4" s="23">
        <v>2004</v>
      </c>
      <c r="V4" s="23">
        <v>2005</v>
      </c>
      <c r="W4" s="23">
        <v>2006</v>
      </c>
      <c r="X4" s="24">
        <v>2007</v>
      </c>
      <c r="Y4" s="24">
        <v>2008</v>
      </c>
      <c r="Z4" s="24">
        <v>2009</v>
      </c>
      <c r="AA4" s="83" t="s">
        <v>44</v>
      </c>
      <c r="AB4" s="25">
        <v>2010</v>
      </c>
      <c r="AC4" s="24">
        <v>2011</v>
      </c>
      <c r="AD4" s="24">
        <v>2012</v>
      </c>
      <c r="AE4" s="82" t="s">
        <v>24</v>
      </c>
      <c r="AF4" s="24">
        <v>2013</v>
      </c>
      <c r="AG4" s="24">
        <v>2014</v>
      </c>
      <c r="AH4" s="24">
        <v>2015</v>
      </c>
      <c r="AI4" s="26">
        <v>2016</v>
      </c>
      <c r="AJ4" s="26">
        <v>2017</v>
      </c>
      <c r="AK4" s="26">
        <v>2018</v>
      </c>
    </row>
    <row r="5" spans="1:37" x14ac:dyDescent="0.2">
      <c r="A5" s="27" t="s">
        <v>25</v>
      </c>
      <c r="B5" s="28">
        <v>38</v>
      </c>
      <c r="C5" s="28">
        <v>38</v>
      </c>
      <c r="D5" s="28">
        <v>40</v>
      </c>
      <c r="E5" s="28">
        <v>38</v>
      </c>
      <c r="F5" s="28">
        <v>35</v>
      </c>
      <c r="G5" s="28">
        <v>32</v>
      </c>
      <c r="H5" s="28">
        <v>29</v>
      </c>
      <c r="I5" s="28">
        <v>27</v>
      </c>
      <c r="J5" s="28">
        <v>29</v>
      </c>
      <c r="K5" s="28">
        <v>30</v>
      </c>
      <c r="L5" s="28">
        <v>28.899899999999999</v>
      </c>
      <c r="M5" s="28">
        <v>28.0258</v>
      </c>
      <c r="N5" s="28">
        <v>27.4787</v>
      </c>
      <c r="O5" s="28">
        <v>26.3096</v>
      </c>
      <c r="P5" s="28">
        <v>26.773199999999999</v>
      </c>
      <c r="Q5" s="28">
        <v>25.296900000000001</v>
      </c>
      <c r="R5" s="28">
        <v>26.457799999999999</v>
      </c>
      <c r="S5" s="28">
        <v>26.6934</v>
      </c>
      <c r="T5" s="28">
        <v>26.006499999999999</v>
      </c>
      <c r="U5" s="28">
        <v>24.8033</v>
      </c>
      <c r="V5" s="28">
        <v>23.8</v>
      </c>
      <c r="W5" s="28">
        <v>23.7</v>
      </c>
      <c r="X5" s="28">
        <v>24.1</v>
      </c>
      <c r="Y5" s="28">
        <v>23.2</v>
      </c>
      <c r="Z5" s="28">
        <v>22.7</v>
      </c>
      <c r="AA5" s="80"/>
      <c r="AB5" s="28">
        <v>20.8</v>
      </c>
      <c r="AC5" s="28">
        <v>20.8</v>
      </c>
      <c r="AD5" s="28">
        <v>19</v>
      </c>
      <c r="AE5" s="80"/>
      <c r="AF5" s="28">
        <v>19.8</v>
      </c>
      <c r="AG5" s="28">
        <v>19.385000000000002</v>
      </c>
      <c r="AH5" s="28">
        <v>18.882000000000001</v>
      </c>
      <c r="AI5" s="30">
        <v>18.79</v>
      </c>
      <c r="AJ5" s="30">
        <v>18.741</v>
      </c>
      <c r="AK5" s="30">
        <v>18.747</v>
      </c>
    </row>
    <row r="6" spans="1:37" x14ac:dyDescent="0.2">
      <c r="A6" s="27" t="s">
        <v>26</v>
      </c>
      <c r="B6" s="28" t="s">
        <v>11</v>
      </c>
      <c r="C6" s="28" t="s">
        <v>11</v>
      </c>
      <c r="D6" s="28" t="s">
        <v>11</v>
      </c>
      <c r="E6" s="28" t="s">
        <v>11</v>
      </c>
      <c r="F6" s="28" t="s">
        <v>11</v>
      </c>
      <c r="G6" s="28">
        <v>1</v>
      </c>
      <c r="H6" s="28">
        <v>1</v>
      </c>
      <c r="I6" s="28">
        <v>1</v>
      </c>
      <c r="J6" s="28">
        <v>1</v>
      </c>
      <c r="K6" s="28">
        <v>2</v>
      </c>
      <c r="L6" s="28">
        <v>3.5924</v>
      </c>
      <c r="M6" s="28">
        <v>5.3739999999999997</v>
      </c>
      <c r="N6" s="28">
        <v>4.8939000000000004</v>
      </c>
      <c r="O6" s="28">
        <v>7.4543999999999997</v>
      </c>
      <c r="P6" s="28">
        <v>6.3948</v>
      </c>
      <c r="Q6" s="28">
        <v>7.181</v>
      </c>
      <c r="R6" s="28">
        <v>6.4292999999999996</v>
      </c>
      <c r="S6" s="28">
        <v>8.1150000000000002</v>
      </c>
      <c r="T6" s="28">
        <v>8.0236999999999998</v>
      </c>
      <c r="U6" s="28">
        <v>8.9065999999999992</v>
      </c>
      <c r="V6" s="28">
        <v>8.5</v>
      </c>
      <c r="W6" s="28">
        <v>9.6999999999999993</v>
      </c>
      <c r="X6" s="28">
        <v>8.1999999999999993</v>
      </c>
      <c r="Y6" s="28">
        <v>9.6</v>
      </c>
      <c r="Z6" s="28">
        <v>8.9</v>
      </c>
      <c r="AA6" s="80"/>
      <c r="AB6" s="28">
        <v>10</v>
      </c>
      <c r="AC6" s="28">
        <v>7.3</v>
      </c>
      <c r="AD6" s="28">
        <v>8.6999999999999993</v>
      </c>
      <c r="AE6" s="80"/>
      <c r="AF6" s="28">
        <v>8.6999999999999993</v>
      </c>
      <c r="AG6" s="28">
        <v>11.044</v>
      </c>
      <c r="AH6" s="28">
        <v>9.0190000000000001</v>
      </c>
      <c r="AI6" s="30">
        <v>10.359</v>
      </c>
      <c r="AJ6" s="30">
        <v>9.5630000000000006</v>
      </c>
      <c r="AK6" s="30">
        <v>10.882</v>
      </c>
    </row>
    <row r="7" spans="1:37" x14ac:dyDescent="0.2">
      <c r="A7" s="27" t="s">
        <v>10</v>
      </c>
      <c r="B7" s="28" t="s">
        <v>11</v>
      </c>
      <c r="C7" s="28" t="s">
        <v>11</v>
      </c>
      <c r="D7" s="28" t="s">
        <v>11</v>
      </c>
      <c r="E7" s="28" t="s">
        <v>11</v>
      </c>
      <c r="F7" s="28" t="s">
        <v>11</v>
      </c>
      <c r="G7" s="28" t="s">
        <v>11</v>
      </c>
      <c r="H7" s="28" t="s">
        <v>11</v>
      </c>
      <c r="I7" s="28" t="s">
        <v>11</v>
      </c>
      <c r="J7" s="28" t="s">
        <v>11</v>
      </c>
      <c r="K7" s="28" t="s">
        <v>11</v>
      </c>
      <c r="L7" s="28" t="s">
        <v>11</v>
      </c>
      <c r="M7" s="28" t="s">
        <v>11</v>
      </c>
      <c r="N7" s="28" t="s">
        <v>11</v>
      </c>
      <c r="O7" s="28" t="s">
        <v>11</v>
      </c>
      <c r="P7" s="28" t="s">
        <v>11</v>
      </c>
      <c r="Q7" s="28" t="s">
        <v>11</v>
      </c>
      <c r="R7" s="28" t="s">
        <v>11</v>
      </c>
      <c r="S7" s="28">
        <v>0.4521</v>
      </c>
      <c r="T7" s="28">
        <v>0.72230000000000005</v>
      </c>
      <c r="U7" s="28">
        <v>0.81540000000000001</v>
      </c>
      <c r="V7" s="28">
        <v>1</v>
      </c>
      <c r="W7" s="28">
        <v>1.1000000000000001</v>
      </c>
      <c r="X7" s="28">
        <v>1.2</v>
      </c>
      <c r="Y7" s="28">
        <v>1.4</v>
      </c>
      <c r="Z7" s="28">
        <v>1.6</v>
      </c>
      <c r="AA7" s="80"/>
      <c r="AB7" s="28">
        <v>1.7</v>
      </c>
      <c r="AC7" s="28">
        <v>1.8</v>
      </c>
      <c r="AD7" s="28">
        <v>1.6</v>
      </c>
      <c r="AE7" s="80"/>
      <c r="AF7" s="28">
        <v>2</v>
      </c>
      <c r="AG7" s="28">
        <v>1.8160000000000001</v>
      </c>
      <c r="AH7" s="28">
        <v>1.796</v>
      </c>
      <c r="AI7" s="30">
        <v>1.706</v>
      </c>
      <c r="AJ7" s="30">
        <v>1.732</v>
      </c>
      <c r="AK7" s="30">
        <v>1.8819999999999999</v>
      </c>
    </row>
    <row r="8" spans="1:37" x14ac:dyDescent="0.2">
      <c r="A8" s="27" t="s">
        <v>12</v>
      </c>
      <c r="B8" s="28">
        <v>4</v>
      </c>
      <c r="C8" s="28">
        <v>5</v>
      </c>
      <c r="D8" s="28">
        <v>4</v>
      </c>
      <c r="E8" s="28">
        <v>5</v>
      </c>
      <c r="F8" s="28">
        <v>5</v>
      </c>
      <c r="G8" s="28">
        <v>4</v>
      </c>
      <c r="H8" s="28">
        <v>3</v>
      </c>
      <c r="I8" s="28">
        <v>3</v>
      </c>
      <c r="J8" s="28">
        <v>2</v>
      </c>
      <c r="K8" s="28">
        <v>2</v>
      </c>
      <c r="L8" s="28">
        <v>1.3152999999999999</v>
      </c>
      <c r="M8" s="28">
        <v>1.1083000000000001</v>
      </c>
      <c r="N8" s="28">
        <v>0.94330000000000003</v>
      </c>
      <c r="O8" s="28">
        <v>0.90439999999999998</v>
      </c>
      <c r="P8" s="28">
        <v>0.75119999999999998</v>
      </c>
      <c r="Q8" s="28">
        <v>0.77410000000000001</v>
      </c>
      <c r="R8" s="28">
        <v>0.91610000000000003</v>
      </c>
      <c r="S8" s="28">
        <v>0.65549999999999997</v>
      </c>
      <c r="T8" s="28">
        <v>0.64380000000000004</v>
      </c>
      <c r="U8" s="28">
        <v>0.62819999999999998</v>
      </c>
      <c r="V8" s="28">
        <v>0.6</v>
      </c>
      <c r="W8" s="28">
        <v>0.6</v>
      </c>
      <c r="X8" s="28">
        <v>0.7</v>
      </c>
      <c r="Y8" s="28">
        <v>0.6</v>
      </c>
      <c r="Z8" s="28">
        <v>0.7</v>
      </c>
      <c r="AA8" s="80"/>
      <c r="AB8" s="28">
        <v>0.7</v>
      </c>
      <c r="AC8" s="28">
        <v>0.6</v>
      </c>
      <c r="AD8" s="28">
        <v>0.7</v>
      </c>
      <c r="AE8" s="80"/>
      <c r="AF8" s="28">
        <v>0.6</v>
      </c>
      <c r="AG8" s="28">
        <v>0.52</v>
      </c>
      <c r="AH8" s="28">
        <v>0.44400000000000001</v>
      </c>
      <c r="AI8" s="30">
        <v>0.38200000000000001</v>
      </c>
      <c r="AJ8" s="30">
        <v>0.46700000000000003</v>
      </c>
      <c r="AK8" s="30">
        <v>0.439</v>
      </c>
    </row>
    <row r="9" spans="1:37" x14ac:dyDescent="0.2">
      <c r="A9" s="31" t="s">
        <v>13</v>
      </c>
      <c r="B9" s="32">
        <v>42</v>
      </c>
      <c r="C9" s="32">
        <v>43</v>
      </c>
      <c r="D9" s="32">
        <v>44</v>
      </c>
      <c r="E9" s="32">
        <v>43</v>
      </c>
      <c r="F9" s="32">
        <v>40</v>
      </c>
      <c r="G9" s="32">
        <v>37</v>
      </c>
      <c r="H9" s="32">
        <v>33</v>
      </c>
      <c r="I9" s="32">
        <v>31</v>
      </c>
      <c r="J9" s="32">
        <v>32</v>
      </c>
      <c r="K9" s="32">
        <v>34</v>
      </c>
      <c r="L9" s="32">
        <v>33.807600000000001</v>
      </c>
      <c r="M9" s="32">
        <v>34.508099999999999</v>
      </c>
      <c r="N9" s="32">
        <v>33.315899999999999</v>
      </c>
      <c r="O9" s="32">
        <v>34.668399999999998</v>
      </c>
      <c r="P9" s="32">
        <v>33.919199999999996</v>
      </c>
      <c r="Q9" s="32">
        <v>33.251999999999995</v>
      </c>
      <c r="R9" s="32">
        <v>33.803199999999997</v>
      </c>
      <c r="S9" s="32">
        <v>35.915999999999997</v>
      </c>
      <c r="T9" s="32">
        <v>35.396299999999997</v>
      </c>
      <c r="U9" s="32">
        <v>35.153499999999994</v>
      </c>
      <c r="V9" s="32">
        <v>34.1</v>
      </c>
      <c r="W9" s="32">
        <v>35.299999999999997</v>
      </c>
      <c r="X9" s="32">
        <v>34.200000000000003</v>
      </c>
      <c r="Y9" s="32">
        <v>34.799999999999997</v>
      </c>
      <c r="Z9" s="32">
        <v>34</v>
      </c>
      <c r="AA9" s="80"/>
      <c r="AB9" s="32">
        <v>33.299999999999997</v>
      </c>
      <c r="AC9" s="32">
        <v>30.6</v>
      </c>
      <c r="AD9" s="32">
        <v>30</v>
      </c>
      <c r="AE9" s="80"/>
      <c r="AF9" s="32">
        <v>31</v>
      </c>
      <c r="AG9" s="32">
        <v>32.765000000000001</v>
      </c>
      <c r="AH9" s="32">
        <v>30.140999999999998</v>
      </c>
      <c r="AI9" s="32">
        <v>31.238</v>
      </c>
      <c r="AJ9" s="32">
        <v>30.503</v>
      </c>
      <c r="AK9" s="32">
        <v>31.95</v>
      </c>
    </row>
    <row r="10" spans="1:37" x14ac:dyDescent="0.2">
      <c r="A10" s="27" t="s">
        <v>27</v>
      </c>
      <c r="B10" s="28" t="s">
        <v>11</v>
      </c>
      <c r="C10" s="28" t="s">
        <v>11</v>
      </c>
      <c r="D10" s="28" t="s">
        <v>11</v>
      </c>
      <c r="E10" s="28" t="s">
        <v>11</v>
      </c>
      <c r="F10" s="28" t="s">
        <v>11</v>
      </c>
      <c r="G10" s="28" t="s">
        <v>11</v>
      </c>
      <c r="H10" s="28" t="s">
        <v>11</v>
      </c>
      <c r="I10" s="28" t="s">
        <v>11</v>
      </c>
      <c r="J10" s="28" t="s">
        <v>11</v>
      </c>
      <c r="K10" s="28" t="s">
        <v>11</v>
      </c>
      <c r="L10" s="28">
        <v>1.2866</v>
      </c>
      <c r="M10" s="28">
        <v>1.8979999999999999</v>
      </c>
      <c r="N10" s="28">
        <v>2.4009999999999998</v>
      </c>
      <c r="O10" s="28">
        <v>2.6665000000000001</v>
      </c>
      <c r="P10" s="28">
        <v>4.5114000000000001</v>
      </c>
      <c r="Q10" s="28">
        <v>7.4104000000000001</v>
      </c>
      <c r="R10" s="28">
        <v>8.3930000000000007</v>
      </c>
      <c r="S10" s="28">
        <v>4.0805999999999996</v>
      </c>
      <c r="T10" s="28">
        <v>4.2107999999999999</v>
      </c>
      <c r="U10" s="28">
        <v>3.9864000000000002</v>
      </c>
      <c r="V10" s="28">
        <v>4.0999999999999996</v>
      </c>
      <c r="W10" s="28">
        <v>4.3</v>
      </c>
      <c r="X10" s="28">
        <v>5.5</v>
      </c>
      <c r="Y10" s="28">
        <v>5</v>
      </c>
      <c r="Z10" s="28">
        <v>6</v>
      </c>
      <c r="AA10" s="80"/>
      <c r="AB10" s="28">
        <v>6.9</v>
      </c>
      <c r="AC10" s="28">
        <v>6.6</v>
      </c>
      <c r="AD10" s="28">
        <v>6.9</v>
      </c>
      <c r="AE10" s="80"/>
      <c r="AF10" s="28">
        <v>6.6</v>
      </c>
      <c r="AG10" s="28">
        <v>6.5910000000000002</v>
      </c>
      <c r="AH10" s="28">
        <v>7.6040000000000001</v>
      </c>
      <c r="AI10" s="30">
        <v>7.9390000000000001</v>
      </c>
      <c r="AJ10" s="30">
        <v>8.3469999999999995</v>
      </c>
      <c r="AK10" s="30">
        <v>8.593</v>
      </c>
    </row>
    <row r="11" spans="1:37" x14ac:dyDescent="0.2">
      <c r="A11" s="45" t="s">
        <v>37</v>
      </c>
      <c r="B11" s="34">
        <f>100-(B9)</f>
        <v>58</v>
      </c>
      <c r="C11" s="34">
        <f t="shared" ref="C11:K11" si="0">100-(C9)</f>
        <v>57</v>
      </c>
      <c r="D11" s="34">
        <f t="shared" si="0"/>
        <v>56</v>
      </c>
      <c r="E11" s="34">
        <f t="shared" si="0"/>
        <v>57</v>
      </c>
      <c r="F11" s="34">
        <f t="shared" si="0"/>
        <v>60</v>
      </c>
      <c r="G11" s="34">
        <f t="shared" si="0"/>
        <v>63</v>
      </c>
      <c r="H11" s="34">
        <f t="shared" si="0"/>
        <v>67</v>
      </c>
      <c r="I11" s="34">
        <f t="shared" si="0"/>
        <v>69</v>
      </c>
      <c r="J11" s="34">
        <f t="shared" si="0"/>
        <v>68</v>
      </c>
      <c r="K11" s="34">
        <f t="shared" si="0"/>
        <v>66</v>
      </c>
      <c r="L11" s="34">
        <f t="shared" ref="L11:AB11" si="1">100-(L9+L10)</f>
        <v>64.905799999999999</v>
      </c>
      <c r="M11" s="34">
        <f t="shared" si="1"/>
        <v>63.593899999999998</v>
      </c>
      <c r="N11" s="34">
        <f t="shared" si="1"/>
        <v>64.283100000000005</v>
      </c>
      <c r="O11" s="34">
        <f t="shared" si="1"/>
        <v>62.665100000000002</v>
      </c>
      <c r="P11" s="34">
        <f t="shared" si="1"/>
        <v>61.569400000000002</v>
      </c>
      <c r="Q11" s="34">
        <f t="shared" si="1"/>
        <v>59.337600000000002</v>
      </c>
      <c r="R11" s="34">
        <f t="shared" si="1"/>
        <v>57.803800000000003</v>
      </c>
      <c r="S11" s="34">
        <f t="shared" si="1"/>
        <v>60.003400000000006</v>
      </c>
      <c r="T11" s="34">
        <f t="shared" si="1"/>
        <v>60.392900000000004</v>
      </c>
      <c r="U11" s="34">
        <f t="shared" si="1"/>
        <v>60.860100000000003</v>
      </c>
      <c r="V11" s="34">
        <f t="shared" si="1"/>
        <v>61.8</v>
      </c>
      <c r="W11" s="34">
        <f t="shared" si="1"/>
        <v>60.400000000000006</v>
      </c>
      <c r="X11" s="34">
        <f t="shared" si="1"/>
        <v>60.3</v>
      </c>
      <c r="Y11" s="34">
        <f t="shared" si="1"/>
        <v>60.2</v>
      </c>
      <c r="Z11" s="34">
        <f t="shared" si="1"/>
        <v>60</v>
      </c>
      <c r="AA11" s="81"/>
      <c r="AB11" s="34">
        <f t="shared" si="1"/>
        <v>59.800000000000004</v>
      </c>
      <c r="AC11" s="34">
        <f>100-(AC9+AC10)</f>
        <v>62.8</v>
      </c>
      <c r="AD11" s="34">
        <f>100-(AD9+AD10)</f>
        <v>63.1</v>
      </c>
      <c r="AE11" s="81"/>
      <c r="AF11" s="34">
        <f>100-(AF9+AF10)</f>
        <v>62.4</v>
      </c>
      <c r="AG11" s="34">
        <f>100-(AG9+AG10)</f>
        <v>60.643999999999998</v>
      </c>
      <c r="AH11" s="34">
        <f>100-(AH9+AH10)</f>
        <v>62.255000000000003</v>
      </c>
      <c r="AI11" s="34">
        <f>100-(AI9+AI10)</f>
        <v>60.823</v>
      </c>
      <c r="AJ11" s="34">
        <f>100-(AJ9+AJ10)</f>
        <v>61.15</v>
      </c>
      <c r="AK11" s="34">
        <f t="shared" ref="AK11" si="2">100-(AK9+AK10)</f>
        <v>59.457000000000001</v>
      </c>
    </row>
    <row r="12" spans="1:37" x14ac:dyDescent="0.2">
      <c r="A12" s="38" t="s">
        <v>15</v>
      </c>
    </row>
    <row r="13" spans="1:37" x14ac:dyDescent="0.2">
      <c r="A13" s="37" t="s">
        <v>16</v>
      </c>
      <c r="B13" s="38"/>
      <c r="C13" s="38"/>
      <c r="D13" s="38"/>
      <c r="E13" s="38"/>
      <c r="F13" s="38"/>
      <c r="G13" s="38"/>
      <c r="H13" s="38"/>
    </row>
    <row r="14" spans="1:37" x14ac:dyDescent="0.2">
      <c r="A14" s="68" t="s">
        <v>41</v>
      </c>
      <c r="B14" s="38"/>
      <c r="C14" s="38"/>
      <c r="D14" s="38"/>
      <c r="E14" s="38"/>
      <c r="F14" s="38"/>
      <c r="G14" s="38"/>
    </row>
    <row r="15" spans="1:37" s="9" customFormat="1" ht="12.75" x14ac:dyDescent="0.25">
      <c r="A15" s="37" t="s">
        <v>18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</row>
    <row r="16" spans="1:37" s="7" customFormat="1" ht="18" customHeight="1" x14ac:dyDescent="0.25">
      <c r="A16" s="46" t="s">
        <v>19</v>
      </c>
      <c r="B16" s="39"/>
      <c r="C16" s="39"/>
      <c r="D16" s="39"/>
      <c r="E16" s="39"/>
      <c r="F16" s="42"/>
      <c r="G16" s="42"/>
      <c r="H16" s="42"/>
      <c r="I16" s="42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</row>
    <row r="17" spans="1:37" s="7" customFormat="1" ht="18" customHeight="1" x14ac:dyDescent="0.25">
      <c r="A17" s="69" t="s">
        <v>20</v>
      </c>
      <c r="B17" s="42"/>
      <c r="C17" s="42"/>
      <c r="D17" s="42"/>
      <c r="E17" s="42"/>
      <c r="F17" s="42"/>
      <c r="G17" s="42"/>
      <c r="H17" s="42"/>
      <c r="I17" s="42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</row>
    <row r="18" spans="1:37" ht="12.75" customHeight="1" x14ac:dyDescent="0.2">
      <c r="A18" s="38" t="s">
        <v>28</v>
      </c>
      <c r="B18" s="42"/>
      <c r="C18" s="42"/>
      <c r="D18" s="42"/>
      <c r="E18" s="42"/>
      <c r="F18" s="38"/>
      <c r="G18" s="38"/>
    </row>
    <row r="19" spans="1:37" ht="12.75" customHeight="1" x14ac:dyDescent="0.2">
      <c r="A19" s="38" t="s">
        <v>29</v>
      </c>
      <c r="B19" s="38"/>
      <c r="C19" s="38"/>
      <c r="D19" s="38"/>
      <c r="E19" s="38"/>
      <c r="F19" s="38"/>
      <c r="G19" s="38"/>
    </row>
    <row r="20" spans="1:37" x14ac:dyDescent="0.2">
      <c r="A20" s="43" t="s">
        <v>30</v>
      </c>
      <c r="B20" s="38"/>
      <c r="C20" s="38"/>
      <c r="D20" s="38"/>
      <c r="E20" s="38"/>
      <c r="F20" s="3"/>
      <c r="G20" s="3"/>
      <c r="H20" s="3"/>
      <c r="I20" s="3"/>
      <c r="J20" s="3"/>
      <c r="K20" s="3"/>
      <c r="L20" s="3"/>
      <c r="M20" s="3"/>
      <c r="N20" s="3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</row>
    <row r="21" spans="1:37" s="7" customFormat="1" ht="12.75" x14ac:dyDescent="0.25">
      <c r="A21" s="38"/>
      <c r="B21" s="3"/>
      <c r="C21" s="3"/>
      <c r="D21" s="3"/>
      <c r="E21" s="3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</row>
    <row r="22" spans="1:37" x14ac:dyDescent="0.2">
      <c r="A22" s="65" t="s">
        <v>45</v>
      </c>
      <c r="B22" s="40"/>
      <c r="C22" s="40"/>
      <c r="D22" s="40"/>
      <c r="E22" s="44"/>
      <c r="F22" s="3"/>
      <c r="G22" s="3"/>
      <c r="H22" s="3"/>
      <c r="I22" s="3"/>
      <c r="J22" s="3"/>
      <c r="K22" s="3"/>
      <c r="L22" s="19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1:37" x14ac:dyDescent="0.2">
      <c r="A23" s="3" t="s">
        <v>21</v>
      </c>
      <c r="B23" s="3"/>
      <c r="C23" s="3"/>
      <c r="D23" s="3"/>
      <c r="E23" s="3"/>
    </row>
    <row r="24" spans="1:37" x14ac:dyDescent="0.2">
      <c r="A24" s="54" t="s">
        <v>38</v>
      </c>
    </row>
    <row r="25" spans="1:37" ht="12.75" x14ac:dyDescent="0.25">
      <c r="A25" s="7"/>
    </row>
    <row r="26" spans="1:37" x14ac:dyDescent="0.2">
      <c r="A26" s="67" t="s">
        <v>39</v>
      </c>
    </row>
  </sheetData>
  <hyperlinks>
    <hyperlink ref="A17" r:id="rId1"/>
  </hyperlinks>
  <pageMargins left="0.27559055118110237" right="0.78740157480314965" top="1.1811023622047245" bottom="0.98425196850393704" header="0.51181102362204722" footer="0.51181102362204722"/>
  <pageSetup paperSize="9" scale="59" fitToHeight="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5"/>
  <sheetViews>
    <sheetView zoomScaleNormal="100" workbookViewId="0">
      <pane xSplit="1" topLeftCell="B1" activePane="topRight" state="frozen"/>
      <selection sqref="A1:AI29"/>
      <selection pane="topRight"/>
    </sheetView>
  </sheetViews>
  <sheetFormatPr baseColWidth="10" defaultColWidth="11.42578125" defaultRowHeight="12" x14ac:dyDescent="0.2"/>
  <cols>
    <col min="1" max="1" width="16" style="11" customWidth="1"/>
    <col min="2" max="11" width="6.85546875" style="11" customWidth="1"/>
    <col min="12" max="21" width="6.85546875" style="16" customWidth="1"/>
    <col min="22" max="26" width="6.85546875" style="10" customWidth="1"/>
    <col min="27" max="27" width="2.28515625" style="10" customWidth="1"/>
    <col min="28" max="30" width="6.85546875" style="10" customWidth="1"/>
    <col min="31" max="31" width="2.28515625" style="16" customWidth="1"/>
    <col min="32" max="33" width="6.85546875" style="16" customWidth="1"/>
    <col min="34" max="37" width="6.85546875" style="10" customWidth="1"/>
    <col min="38" max="16384" width="11.42578125" style="10"/>
  </cols>
  <sheetData>
    <row r="1" spans="1:37" ht="12.75" customHeight="1" x14ac:dyDescent="0.2">
      <c r="A1" s="1" t="s">
        <v>0</v>
      </c>
      <c r="AK1" s="8" t="s">
        <v>2</v>
      </c>
    </row>
    <row r="2" spans="1:37" s="5" customFormat="1" ht="12.75" customHeight="1" x14ac:dyDescent="0.2">
      <c r="A2" s="11" t="s">
        <v>31</v>
      </c>
      <c r="B2" s="2"/>
      <c r="C2" s="2"/>
      <c r="D2" s="2"/>
      <c r="E2" s="2"/>
      <c r="F2" s="2"/>
      <c r="G2" s="2"/>
      <c r="H2" s="2"/>
      <c r="I2" s="2"/>
      <c r="J2" s="2"/>
      <c r="K2" s="2"/>
      <c r="L2" s="4"/>
      <c r="M2" s="4"/>
      <c r="N2" s="4"/>
      <c r="O2" s="4"/>
      <c r="P2" s="4"/>
      <c r="Q2" s="4"/>
      <c r="R2" s="4"/>
      <c r="S2" s="4"/>
      <c r="T2" s="4"/>
      <c r="U2" s="4"/>
      <c r="AD2" s="8"/>
      <c r="AE2" s="4"/>
      <c r="AF2" s="8"/>
      <c r="AH2" s="8"/>
      <c r="AJ2" s="8"/>
    </row>
    <row r="3" spans="1:37" s="5" customFormat="1" ht="12.75" customHeight="1" x14ac:dyDescent="0.2">
      <c r="A3" s="11" t="s">
        <v>3</v>
      </c>
      <c r="B3" s="2"/>
      <c r="C3" s="2"/>
      <c r="D3" s="2"/>
      <c r="E3" s="2"/>
      <c r="F3" s="2"/>
      <c r="G3" s="2"/>
      <c r="H3" s="2"/>
      <c r="I3" s="2"/>
      <c r="J3" s="2"/>
      <c r="K3" s="2"/>
      <c r="L3" s="4"/>
      <c r="M3" s="4"/>
      <c r="N3" s="4"/>
      <c r="O3" s="4"/>
      <c r="P3" s="4"/>
      <c r="Q3" s="4"/>
      <c r="R3" s="4"/>
      <c r="S3" s="4"/>
      <c r="T3" s="4"/>
      <c r="U3" s="4"/>
      <c r="AC3" s="8"/>
      <c r="AD3" s="8"/>
      <c r="AE3" s="4"/>
      <c r="AF3" s="4"/>
      <c r="AG3" s="4"/>
    </row>
    <row r="4" spans="1:37" s="2" customFormat="1" ht="17.45" customHeight="1" x14ac:dyDescent="0.2">
      <c r="A4" s="22" t="s">
        <v>4</v>
      </c>
      <c r="B4" s="23">
        <v>1985</v>
      </c>
      <c r="C4" s="23">
        <v>1986</v>
      </c>
      <c r="D4" s="23">
        <v>1987</v>
      </c>
      <c r="E4" s="23">
        <v>1988</v>
      </c>
      <c r="F4" s="23">
        <v>1989</v>
      </c>
      <c r="G4" s="23">
        <v>1990</v>
      </c>
      <c r="H4" s="23">
        <v>1991</v>
      </c>
      <c r="I4" s="23">
        <v>1992</v>
      </c>
      <c r="J4" s="23">
        <v>1993</v>
      </c>
      <c r="K4" s="23">
        <v>1994</v>
      </c>
      <c r="L4" s="23">
        <v>1995</v>
      </c>
      <c r="M4" s="23">
        <v>1996</v>
      </c>
      <c r="N4" s="23">
        <v>1997</v>
      </c>
      <c r="O4" s="23">
        <v>1998</v>
      </c>
      <c r="P4" s="23">
        <v>1999</v>
      </c>
      <c r="Q4" s="23">
        <v>2000</v>
      </c>
      <c r="R4" s="23">
        <v>2001</v>
      </c>
      <c r="S4" s="23">
        <v>2002</v>
      </c>
      <c r="T4" s="23">
        <v>2003</v>
      </c>
      <c r="U4" s="23">
        <v>2004</v>
      </c>
      <c r="V4" s="23">
        <v>2005</v>
      </c>
      <c r="W4" s="23">
        <v>2006</v>
      </c>
      <c r="X4" s="23">
        <v>2007</v>
      </c>
      <c r="Y4" s="24">
        <v>2008</v>
      </c>
      <c r="Z4" s="24">
        <v>2009</v>
      </c>
      <c r="AA4" s="83" t="s">
        <v>44</v>
      </c>
      <c r="AB4" s="85">
        <v>2010</v>
      </c>
      <c r="AC4" s="26">
        <v>2011</v>
      </c>
      <c r="AD4" s="26">
        <v>2012</v>
      </c>
      <c r="AE4" s="83" t="s">
        <v>24</v>
      </c>
      <c r="AF4" s="26">
        <v>2013</v>
      </c>
      <c r="AG4" s="26">
        <v>2014</v>
      </c>
      <c r="AH4" s="26">
        <v>2015</v>
      </c>
      <c r="AI4" s="86">
        <v>2016</v>
      </c>
      <c r="AJ4" s="26">
        <v>2017</v>
      </c>
      <c r="AK4" s="26">
        <v>2018</v>
      </c>
    </row>
    <row r="5" spans="1:37" x14ac:dyDescent="0.2">
      <c r="A5" s="27" t="s">
        <v>32</v>
      </c>
      <c r="B5" s="28">
        <v>35</v>
      </c>
      <c r="C5" s="28">
        <v>35</v>
      </c>
      <c r="D5" s="28">
        <v>34</v>
      </c>
      <c r="E5" s="28">
        <v>32</v>
      </c>
      <c r="F5" s="28">
        <v>32</v>
      </c>
      <c r="G5" s="28">
        <v>31</v>
      </c>
      <c r="H5" s="28">
        <v>31</v>
      </c>
      <c r="I5" s="28">
        <v>31</v>
      </c>
      <c r="J5" s="28">
        <v>32</v>
      </c>
      <c r="K5" s="28">
        <v>31</v>
      </c>
      <c r="L5" s="28">
        <v>30.0059</v>
      </c>
      <c r="M5" s="28">
        <v>28.807099999999998</v>
      </c>
      <c r="N5" s="28">
        <v>28.399899999999999</v>
      </c>
      <c r="O5" s="28">
        <v>28.721399999999999</v>
      </c>
      <c r="P5" s="28">
        <v>27.845099999999999</v>
      </c>
      <c r="Q5" s="28">
        <v>26.768699999999999</v>
      </c>
      <c r="R5" s="28">
        <v>25.980499999999999</v>
      </c>
      <c r="S5" s="28">
        <v>25.255199999999999</v>
      </c>
      <c r="T5" s="28">
        <v>25.4404</v>
      </c>
      <c r="U5" s="28">
        <v>24.550599999999999</v>
      </c>
      <c r="V5" s="28">
        <v>25</v>
      </c>
      <c r="W5" s="28">
        <v>24</v>
      </c>
      <c r="X5" s="28">
        <v>24</v>
      </c>
      <c r="Y5" s="28">
        <v>23</v>
      </c>
      <c r="Z5" s="30">
        <v>22</v>
      </c>
      <c r="AA5" s="80"/>
      <c r="AB5" s="30">
        <v>20.6</v>
      </c>
      <c r="AC5" s="30">
        <v>21</v>
      </c>
      <c r="AD5" s="30">
        <v>20.5</v>
      </c>
      <c r="AE5" s="80"/>
      <c r="AF5" s="30">
        <v>22.1</v>
      </c>
      <c r="AG5" s="30">
        <v>20.460999999999999</v>
      </c>
      <c r="AH5" s="30">
        <v>19.934000000000001</v>
      </c>
      <c r="AI5" s="30">
        <v>19.46</v>
      </c>
      <c r="AJ5" s="30">
        <v>20.241</v>
      </c>
      <c r="AK5" s="30">
        <v>20.452999999999999</v>
      </c>
    </row>
    <row r="6" spans="1:37" x14ac:dyDescent="0.2">
      <c r="A6" s="27" t="s">
        <v>33</v>
      </c>
      <c r="B6" s="28" t="s">
        <v>11</v>
      </c>
      <c r="C6" s="28" t="s">
        <v>11</v>
      </c>
      <c r="D6" s="28" t="s">
        <v>11</v>
      </c>
      <c r="E6" s="28" t="s">
        <v>11</v>
      </c>
      <c r="F6" s="28" t="s">
        <v>11</v>
      </c>
      <c r="G6" s="28">
        <v>1</v>
      </c>
      <c r="H6" s="28">
        <v>1</v>
      </c>
      <c r="I6" s="28">
        <v>2</v>
      </c>
      <c r="J6" s="28">
        <v>1</v>
      </c>
      <c r="K6" s="28">
        <v>1</v>
      </c>
      <c r="L6" s="28">
        <v>2.0859000000000001</v>
      </c>
      <c r="M6" s="28">
        <v>3.9245000000000001</v>
      </c>
      <c r="N6" s="28">
        <v>3.8338000000000001</v>
      </c>
      <c r="O6" s="28">
        <v>5.0677000000000003</v>
      </c>
      <c r="P6" s="28">
        <v>5.1031000000000004</v>
      </c>
      <c r="Q6" s="28">
        <v>5.4405000000000001</v>
      </c>
      <c r="R6" s="28">
        <v>5.0598999999999998</v>
      </c>
      <c r="S6" s="28">
        <v>5.0114999999999998</v>
      </c>
      <c r="T6" s="28">
        <v>5.1642999999999999</v>
      </c>
      <c r="U6" s="28">
        <v>5.7126999999999999</v>
      </c>
      <c r="V6" s="28">
        <v>6</v>
      </c>
      <c r="W6" s="28">
        <v>8</v>
      </c>
      <c r="X6" s="28">
        <v>6</v>
      </c>
      <c r="Y6" s="28">
        <v>7.6</v>
      </c>
      <c r="Z6" s="30">
        <v>7.2</v>
      </c>
      <c r="AA6" s="80"/>
      <c r="AB6" s="30">
        <v>7.9</v>
      </c>
      <c r="AC6" s="30">
        <v>6.1</v>
      </c>
      <c r="AD6" s="30">
        <v>7.2</v>
      </c>
      <c r="AE6" s="80"/>
      <c r="AF6" s="30">
        <v>6.6</v>
      </c>
      <c r="AG6" s="30">
        <v>8.6189999999999998</v>
      </c>
      <c r="AH6" s="30">
        <v>6.7069999999999999</v>
      </c>
      <c r="AI6" s="30">
        <v>7.7949999999999999</v>
      </c>
      <c r="AJ6" s="30">
        <v>6.13</v>
      </c>
      <c r="AK6" s="30">
        <v>7.609</v>
      </c>
    </row>
    <row r="7" spans="1:37" x14ac:dyDescent="0.2">
      <c r="A7" s="27" t="s">
        <v>12</v>
      </c>
      <c r="B7" s="28">
        <f>B8-B5</f>
        <v>6</v>
      </c>
      <c r="C7" s="28">
        <f>C8-C5</f>
        <v>7</v>
      </c>
      <c r="D7" s="28">
        <f>D8-D5</f>
        <v>5</v>
      </c>
      <c r="E7" s="28">
        <f>E8-E5</f>
        <v>6</v>
      </c>
      <c r="F7" s="28">
        <f>F8-F5</f>
        <v>5</v>
      </c>
      <c r="G7" s="28">
        <f>G8-G5-G6</f>
        <v>5</v>
      </c>
      <c r="H7" s="28">
        <f>H8-H5-H6</f>
        <v>4</v>
      </c>
      <c r="I7" s="28">
        <f>I8-I5-I6</f>
        <v>3</v>
      </c>
      <c r="J7" s="28">
        <f>J8-J5-J6</f>
        <v>3</v>
      </c>
      <c r="K7" s="28">
        <f>K8-K5-K6</f>
        <v>3</v>
      </c>
      <c r="L7" s="28">
        <v>2.66</v>
      </c>
      <c r="M7" s="28">
        <v>2.4544999999999999</v>
      </c>
      <c r="N7" s="28">
        <v>2.9148000000000001</v>
      </c>
      <c r="O7" s="28">
        <v>2.7784</v>
      </c>
      <c r="P7" s="28">
        <v>3.1242999999999999</v>
      </c>
      <c r="Q7" s="28">
        <v>2.6848000000000001</v>
      </c>
      <c r="R7" s="28">
        <v>2.7006000000000001</v>
      </c>
      <c r="S7" s="28">
        <v>2.3759999999999999</v>
      </c>
      <c r="T7" s="28">
        <v>2.4712999999999998</v>
      </c>
      <c r="U7" s="28">
        <v>1.9962</v>
      </c>
      <c r="V7" s="28">
        <v>3</v>
      </c>
      <c r="W7" s="28">
        <v>2</v>
      </c>
      <c r="X7" s="28">
        <v>2</v>
      </c>
      <c r="Y7" s="28">
        <v>1.4</v>
      </c>
      <c r="Z7" s="30">
        <v>1.5</v>
      </c>
      <c r="AA7" s="80"/>
      <c r="AB7" s="30">
        <v>1.9</v>
      </c>
      <c r="AC7" s="30">
        <v>1.7</v>
      </c>
      <c r="AD7" s="30">
        <v>1.6</v>
      </c>
      <c r="AE7" s="80"/>
      <c r="AF7" s="30">
        <v>1.6</v>
      </c>
      <c r="AG7" s="30">
        <v>1.5660000000000001</v>
      </c>
      <c r="AH7" s="30">
        <v>1.302</v>
      </c>
      <c r="AI7" s="30">
        <v>1.155</v>
      </c>
      <c r="AJ7" s="30">
        <v>1.0580000000000001</v>
      </c>
      <c r="AK7" s="30">
        <v>1.012</v>
      </c>
    </row>
    <row r="8" spans="1:37" x14ac:dyDescent="0.2">
      <c r="A8" s="31" t="s">
        <v>13</v>
      </c>
      <c r="B8" s="32">
        <v>41</v>
      </c>
      <c r="C8" s="32">
        <v>42</v>
      </c>
      <c r="D8" s="32">
        <v>39</v>
      </c>
      <c r="E8" s="32">
        <v>38</v>
      </c>
      <c r="F8" s="32">
        <v>37</v>
      </c>
      <c r="G8" s="32">
        <v>37</v>
      </c>
      <c r="H8" s="32">
        <v>36</v>
      </c>
      <c r="I8" s="32">
        <v>36</v>
      </c>
      <c r="J8" s="32">
        <v>36</v>
      </c>
      <c r="K8" s="32">
        <v>35</v>
      </c>
      <c r="L8" s="32">
        <f t="shared" ref="L8:R8" si="0">SUM(L5:L7)</f>
        <v>34.751800000000003</v>
      </c>
      <c r="M8" s="32">
        <f t="shared" si="0"/>
        <v>35.186100000000003</v>
      </c>
      <c r="N8" s="32">
        <f t="shared" si="0"/>
        <v>35.148499999999999</v>
      </c>
      <c r="O8" s="32">
        <f>SUM(O5:O7)</f>
        <v>36.567499999999995</v>
      </c>
      <c r="P8" s="32">
        <f t="shared" si="0"/>
        <v>36.072499999999998</v>
      </c>
      <c r="Q8" s="32">
        <f t="shared" si="0"/>
        <v>34.893999999999998</v>
      </c>
      <c r="R8" s="32">
        <f t="shared" si="0"/>
        <v>33.741</v>
      </c>
      <c r="S8" s="32">
        <v>32.642699999999998</v>
      </c>
      <c r="T8" s="32">
        <v>33.076000000000001</v>
      </c>
      <c r="U8" s="32">
        <v>32.259500000000003</v>
      </c>
      <c r="V8" s="32">
        <v>34</v>
      </c>
      <c r="W8" s="32">
        <v>34</v>
      </c>
      <c r="X8" s="32">
        <v>32</v>
      </c>
      <c r="Y8" s="32">
        <v>32</v>
      </c>
      <c r="Z8" s="32">
        <v>31</v>
      </c>
      <c r="AA8" s="80"/>
      <c r="AB8" s="32">
        <v>31</v>
      </c>
      <c r="AC8" s="32">
        <v>29</v>
      </c>
      <c r="AD8" s="32">
        <v>29</v>
      </c>
      <c r="AE8" s="80"/>
      <c r="AF8" s="32">
        <v>30</v>
      </c>
      <c r="AG8" s="32">
        <v>30.646000000000001</v>
      </c>
      <c r="AH8" s="32">
        <v>27.943000000000001</v>
      </c>
      <c r="AI8" s="32">
        <v>28.408999999999999</v>
      </c>
      <c r="AJ8" s="32">
        <v>27.428999999999998</v>
      </c>
      <c r="AK8" s="32">
        <v>29.074000000000002</v>
      </c>
    </row>
    <row r="9" spans="1:37" x14ac:dyDescent="0.2">
      <c r="A9" s="27" t="s">
        <v>27</v>
      </c>
      <c r="B9" s="28" t="s">
        <v>11</v>
      </c>
      <c r="C9" s="28" t="s">
        <v>11</v>
      </c>
      <c r="D9" s="28" t="s">
        <v>11</v>
      </c>
      <c r="E9" s="28" t="s">
        <v>11</v>
      </c>
      <c r="F9" s="28" t="s">
        <v>11</v>
      </c>
      <c r="G9" s="28" t="s">
        <v>11</v>
      </c>
      <c r="H9" s="28" t="s">
        <v>11</v>
      </c>
      <c r="I9" s="28" t="s">
        <v>11</v>
      </c>
      <c r="J9" s="28" t="s">
        <v>11</v>
      </c>
      <c r="K9" s="28" t="s">
        <v>11</v>
      </c>
      <c r="L9" s="28" t="s">
        <v>11</v>
      </c>
      <c r="M9" s="28">
        <v>5.8500000000000003E-2</v>
      </c>
      <c r="N9" s="28">
        <v>0.12479999999999999</v>
      </c>
      <c r="O9" s="28">
        <v>0.15640000000000001</v>
      </c>
      <c r="P9" s="28">
        <v>0.2969</v>
      </c>
      <c r="Q9" s="28">
        <v>0.24890000000000001</v>
      </c>
      <c r="R9" s="28">
        <v>0.22450000000000001</v>
      </c>
      <c r="S9" s="28">
        <v>0.29149999999999998</v>
      </c>
      <c r="T9" s="28">
        <v>0.27810000000000001</v>
      </c>
      <c r="U9" s="28">
        <v>0.34889999999999999</v>
      </c>
      <c r="V9" s="28">
        <v>0.5</v>
      </c>
      <c r="W9" s="28">
        <v>0.6</v>
      </c>
      <c r="X9" s="28">
        <v>0.7</v>
      </c>
      <c r="Y9" s="28">
        <v>0.8</v>
      </c>
      <c r="Z9" s="30">
        <v>1.7</v>
      </c>
      <c r="AA9" s="80"/>
      <c r="AB9" s="30">
        <v>1</v>
      </c>
      <c r="AC9" s="30">
        <v>1.1000000000000001</v>
      </c>
      <c r="AD9" s="30">
        <v>1</v>
      </c>
      <c r="AE9" s="80"/>
      <c r="AF9" s="30">
        <v>0.9</v>
      </c>
      <c r="AG9" s="30">
        <v>1.028</v>
      </c>
      <c r="AH9" s="30">
        <v>1.0489999999999999</v>
      </c>
      <c r="AI9" s="30">
        <v>1.111</v>
      </c>
      <c r="AJ9" s="30">
        <v>1.1659999999999999</v>
      </c>
      <c r="AK9" s="30">
        <v>1.355</v>
      </c>
    </row>
    <row r="10" spans="1:37" x14ac:dyDescent="0.2">
      <c r="A10" s="33" t="s">
        <v>37</v>
      </c>
      <c r="B10" s="34">
        <f>100-(B8)</f>
        <v>59</v>
      </c>
      <c r="C10" s="34">
        <f t="shared" ref="C10:L10" si="1">100-(C8)</f>
        <v>58</v>
      </c>
      <c r="D10" s="34">
        <f t="shared" si="1"/>
        <v>61</v>
      </c>
      <c r="E10" s="34">
        <f t="shared" si="1"/>
        <v>62</v>
      </c>
      <c r="F10" s="34">
        <f t="shared" si="1"/>
        <v>63</v>
      </c>
      <c r="G10" s="34">
        <f t="shared" si="1"/>
        <v>63</v>
      </c>
      <c r="H10" s="34">
        <f t="shared" si="1"/>
        <v>64</v>
      </c>
      <c r="I10" s="34">
        <f t="shared" si="1"/>
        <v>64</v>
      </c>
      <c r="J10" s="34">
        <f t="shared" si="1"/>
        <v>64</v>
      </c>
      <c r="K10" s="34">
        <f t="shared" si="1"/>
        <v>65</v>
      </c>
      <c r="L10" s="34">
        <f t="shared" si="1"/>
        <v>65.248199999999997</v>
      </c>
      <c r="M10" s="34">
        <f t="shared" ref="M10:AK10" si="2">100-(M8+M9)</f>
        <v>64.755399999999995</v>
      </c>
      <c r="N10" s="34">
        <f t="shared" si="2"/>
        <v>64.726699999999994</v>
      </c>
      <c r="O10" s="34">
        <f t="shared" si="2"/>
        <v>63.276100000000007</v>
      </c>
      <c r="P10" s="34">
        <f t="shared" si="2"/>
        <v>63.630600000000001</v>
      </c>
      <c r="Q10" s="34">
        <f t="shared" si="2"/>
        <v>64.857100000000003</v>
      </c>
      <c r="R10" s="34">
        <f t="shared" si="2"/>
        <v>66.034500000000008</v>
      </c>
      <c r="S10" s="34">
        <f t="shared" si="2"/>
        <v>67.065799999999996</v>
      </c>
      <c r="T10" s="34">
        <f t="shared" si="2"/>
        <v>66.645899999999997</v>
      </c>
      <c r="U10" s="34">
        <f t="shared" si="2"/>
        <v>67.391599999999997</v>
      </c>
      <c r="V10" s="34">
        <f t="shared" si="2"/>
        <v>65.5</v>
      </c>
      <c r="W10" s="34">
        <f t="shared" si="2"/>
        <v>65.400000000000006</v>
      </c>
      <c r="X10" s="34">
        <f t="shared" si="2"/>
        <v>67.3</v>
      </c>
      <c r="Y10" s="34">
        <f t="shared" si="2"/>
        <v>67.2</v>
      </c>
      <c r="Z10" s="36">
        <f t="shared" si="2"/>
        <v>67.3</v>
      </c>
      <c r="AA10" s="81"/>
      <c r="AB10" s="36">
        <f t="shared" si="2"/>
        <v>68</v>
      </c>
      <c r="AC10" s="36">
        <f t="shared" si="2"/>
        <v>69.900000000000006</v>
      </c>
      <c r="AD10" s="36">
        <f t="shared" si="2"/>
        <v>70</v>
      </c>
      <c r="AE10" s="81"/>
      <c r="AF10" s="36">
        <f>100-(AF8+AF9)</f>
        <v>69.099999999999994</v>
      </c>
      <c r="AG10" s="36">
        <v>68.34</v>
      </c>
      <c r="AH10" s="36">
        <f>100-(AH8+AH9)</f>
        <v>71.007999999999996</v>
      </c>
      <c r="AI10" s="36">
        <f>100-(AI8+AI9)</f>
        <v>70.48</v>
      </c>
      <c r="AJ10" s="36">
        <f t="shared" ref="AJ10:AK10" si="3">100-(AJ8+AJ9)</f>
        <v>71.405000000000001</v>
      </c>
      <c r="AK10" s="36">
        <f t="shared" si="3"/>
        <v>69.570999999999998</v>
      </c>
    </row>
    <row r="11" spans="1:37" x14ac:dyDescent="0.2">
      <c r="A11" s="38" t="s">
        <v>15</v>
      </c>
      <c r="V11" s="16"/>
      <c r="W11" s="16"/>
      <c r="X11" s="16"/>
      <c r="Y11" s="16"/>
      <c r="Z11" s="16"/>
      <c r="AA11" s="16"/>
      <c r="AB11" s="16"/>
      <c r="AC11" s="16"/>
      <c r="AD11" s="16"/>
      <c r="AE11" s="20"/>
      <c r="AF11" s="20"/>
      <c r="AG11" s="20"/>
    </row>
    <row r="12" spans="1:37" x14ac:dyDescent="0.2">
      <c r="A12" s="37" t="s">
        <v>16</v>
      </c>
      <c r="B12" s="38"/>
      <c r="C12" s="38"/>
      <c r="D12" s="38"/>
      <c r="E12" s="38"/>
      <c r="F12" s="38"/>
      <c r="G12" s="38"/>
      <c r="H12" s="38"/>
      <c r="V12" s="16"/>
      <c r="W12" s="16"/>
      <c r="X12" s="16"/>
      <c r="Y12" s="16"/>
      <c r="Z12" s="16"/>
      <c r="AA12" s="16"/>
      <c r="AB12" s="16"/>
      <c r="AC12" s="16"/>
      <c r="AD12" s="16"/>
    </row>
    <row r="13" spans="1:37" x14ac:dyDescent="0.2">
      <c r="A13" s="68" t="s">
        <v>42</v>
      </c>
      <c r="B13" s="38"/>
      <c r="C13" s="38"/>
      <c r="D13" s="38"/>
      <c r="E13" s="38"/>
      <c r="F13" s="38"/>
      <c r="G13" s="38"/>
      <c r="V13" s="16"/>
      <c r="W13" s="16"/>
      <c r="X13" s="16"/>
      <c r="Y13" s="16"/>
      <c r="Z13" s="16"/>
      <c r="AA13" s="16"/>
      <c r="AB13" s="16"/>
      <c r="AC13" s="16"/>
      <c r="AD13" s="16"/>
    </row>
    <row r="14" spans="1:37" s="9" customFormat="1" ht="12.75" x14ac:dyDescent="0.25">
      <c r="A14" s="37" t="s">
        <v>18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16"/>
      <c r="AF14" s="16"/>
      <c r="AG14" s="16"/>
      <c r="AH14" s="39"/>
      <c r="AI14" s="39"/>
      <c r="AJ14" s="39"/>
      <c r="AK14" s="39"/>
    </row>
    <row r="15" spans="1:37" s="7" customFormat="1" ht="12.75" x14ac:dyDescent="0.25">
      <c r="A15" s="43" t="s">
        <v>19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39"/>
      <c r="AF15" s="39"/>
      <c r="AG15" s="39"/>
      <c r="AH15" s="40"/>
      <c r="AI15" s="40"/>
      <c r="AJ15" s="40"/>
      <c r="AK15" s="40"/>
    </row>
    <row r="16" spans="1:37" s="7" customFormat="1" ht="12.75" x14ac:dyDescent="0.25">
      <c r="A16" s="41" t="s">
        <v>20</v>
      </c>
      <c r="B16" s="42"/>
      <c r="C16" s="42"/>
      <c r="D16" s="42"/>
      <c r="E16" s="42"/>
      <c r="F16" s="42"/>
      <c r="G16" s="42"/>
      <c r="H16" s="42"/>
      <c r="I16" s="42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</row>
    <row r="17" spans="1:37" ht="12.75" customHeight="1" x14ac:dyDescent="0.2">
      <c r="A17" s="55" t="s">
        <v>28</v>
      </c>
      <c r="B17" s="21"/>
      <c r="C17" s="21"/>
      <c r="D17" s="21"/>
      <c r="E17" s="42"/>
      <c r="F17" s="42"/>
      <c r="G17" s="42"/>
      <c r="H17" s="42"/>
      <c r="I17" s="42"/>
      <c r="J17" s="40"/>
      <c r="K17" s="40"/>
      <c r="L17" s="40"/>
      <c r="V17" s="16"/>
      <c r="W17" s="16"/>
      <c r="X17" s="16"/>
      <c r="Y17" s="16"/>
      <c r="Z17" s="16"/>
      <c r="AA17" s="16"/>
      <c r="AB17" s="16"/>
      <c r="AC17" s="16"/>
      <c r="AD17" s="16"/>
      <c r="AE17" s="40"/>
      <c r="AF17" s="40"/>
      <c r="AG17" s="40"/>
    </row>
    <row r="18" spans="1:37" ht="12.75" customHeight="1" x14ac:dyDescent="0.2">
      <c r="A18" s="38" t="s">
        <v>29</v>
      </c>
      <c r="B18" s="38"/>
      <c r="C18" s="38"/>
      <c r="D18" s="38"/>
      <c r="E18" s="38"/>
      <c r="F18" s="38"/>
      <c r="G18" s="38"/>
      <c r="V18" s="16"/>
      <c r="W18" s="16"/>
      <c r="X18" s="16"/>
      <c r="Y18" s="16"/>
      <c r="Z18" s="16"/>
      <c r="AA18" s="16"/>
      <c r="AB18" s="16"/>
      <c r="AC18" s="16"/>
      <c r="AD18" s="16"/>
    </row>
    <row r="19" spans="1:37" x14ac:dyDescent="0.2">
      <c r="A19" s="43" t="s">
        <v>30</v>
      </c>
      <c r="B19" s="38"/>
      <c r="C19" s="38"/>
      <c r="D19" s="38"/>
      <c r="E19" s="38"/>
      <c r="F19" s="38"/>
      <c r="G19" s="38"/>
      <c r="M19" s="3"/>
      <c r="N19" s="3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</row>
    <row r="20" spans="1:37" s="7" customFormat="1" ht="12.75" x14ac:dyDescent="0.25">
      <c r="A20" s="38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18"/>
      <c r="AF20" s="18"/>
      <c r="AG20" s="18"/>
      <c r="AH20" s="40"/>
      <c r="AI20" s="40"/>
      <c r="AJ20" s="40"/>
      <c r="AK20" s="40"/>
    </row>
    <row r="21" spans="1:37" ht="12.2" customHeight="1" x14ac:dyDescent="0.2">
      <c r="A21" s="65" t="s">
        <v>45</v>
      </c>
      <c r="B21" s="40"/>
      <c r="C21" s="40"/>
      <c r="D21" s="40"/>
      <c r="E21" s="44"/>
      <c r="F21" s="40"/>
      <c r="G21" s="40"/>
      <c r="H21" s="40"/>
      <c r="I21" s="40"/>
      <c r="J21" s="40"/>
      <c r="K21" s="40"/>
      <c r="L21" s="40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40"/>
      <c r="AF21" s="40"/>
      <c r="AG21" s="40"/>
    </row>
    <row r="22" spans="1:37" x14ac:dyDescent="0.2">
      <c r="A22" s="3" t="s">
        <v>21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19"/>
      <c r="AE22" s="18"/>
      <c r="AF22" s="18"/>
      <c r="AG22" s="18"/>
    </row>
    <row r="23" spans="1:37" x14ac:dyDescent="0.2">
      <c r="A23" s="54" t="s">
        <v>38</v>
      </c>
    </row>
    <row r="24" spans="1:37" ht="12.75" x14ac:dyDescent="0.25">
      <c r="A24" s="7"/>
    </row>
    <row r="25" spans="1:37" x14ac:dyDescent="0.2">
      <c r="A25" s="67" t="s">
        <v>39</v>
      </c>
    </row>
  </sheetData>
  <hyperlinks>
    <hyperlink ref="A16" r:id="rId1"/>
  </hyperlinks>
  <pageMargins left="0.26" right="0.78740157499999996" top="1.2" bottom="0.98425196900000012" header="0.49212598450000006" footer="0.49212598450000006"/>
  <pageSetup paperSize="9" scale="55" fitToHeight="0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5"/>
  <sheetViews>
    <sheetView zoomScaleNormal="100" workbookViewId="0">
      <pane xSplit="1" topLeftCell="B1" activePane="topRight" state="frozen"/>
      <selection activeCell="B5" sqref="B5:AI5"/>
      <selection pane="topRight"/>
    </sheetView>
  </sheetViews>
  <sheetFormatPr baseColWidth="10" defaultColWidth="11.42578125" defaultRowHeight="12" x14ac:dyDescent="0.2"/>
  <cols>
    <col min="1" max="1" width="16" style="17" customWidth="1"/>
    <col min="2" max="11" width="6.85546875" style="11" customWidth="1"/>
    <col min="12" max="21" width="6.85546875" style="16" customWidth="1"/>
    <col min="22" max="26" width="6.85546875" style="10" customWidth="1"/>
    <col min="27" max="27" width="2.28515625" style="10" customWidth="1"/>
    <col min="28" max="30" width="6.85546875" style="10" customWidth="1"/>
    <col min="31" max="31" width="2.28515625" style="16" customWidth="1"/>
    <col min="32" max="33" width="6.85546875" style="16" customWidth="1"/>
    <col min="34" max="37" width="6.85546875" style="10" customWidth="1"/>
    <col min="38" max="16384" width="11.42578125" style="10"/>
  </cols>
  <sheetData>
    <row r="1" spans="1:37" ht="12.75" customHeight="1" x14ac:dyDescent="0.2">
      <c r="A1" s="6" t="s">
        <v>0</v>
      </c>
      <c r="AK1" s="8" t="s">
        <v>2</v>
      </c>
    </row>
    <row r="2" spans="1:37" s="5" customFormat="1" ht="12.75" customHeight="1" x14ac:dyDescent="0.2">
      <c r="A2" s="17" t="s">
        <v>34</v>
      </c>
      <c r="B2" s="2"/>
      <c r="C2" s="2"/>
      <c r="D2" s="2"/>
      <c r="E2" s="2"/>
      <c r="F2" s="2"/>
      <c r="G2" s="2"/>
      <c r="H2" s="2"/>
      <c r="I2" s="2"/>
      <c r="J2" s="2"/>
      <c r="K2" s="2"/>
      <c r="L2" s="4"/>
      <c r="M2" s="4"/>
      <c r="N2" s="4"/>
      <c r="O2" s="4"/>
      <c r="P2" s="4"/>
      <c r="Q2" s="4"/>
      <c r="R2" s="4"/>
      <c r="S2" s="4"/>
      <c r="T2" s="4"/>
      <c r="U2" s="4"/>
      <c r="AD2" s="8"/>
      <c r="AE2" s="4"/>
      <c r="AF2" s="8"/>
      <c r="AH2" s="8"/>
      <c r="AJ2" s="8"/>
    </row>
    <row r="3" spans="1:37" s="5" customFormat="1" ht="12.75" customHeight="1" x14ac:dyDescent="0.2">
      <c r="A3" s="17" t="s">
        <v>3</v>
      </c>
      <c r="B3" s="2"/>
      <c r="C3" s="2"/>
      <c r="D3" s="2"/>
      <c r="E3" s="2"/>
      <c r="F3" s="2"/>
      <c r="G3" s="2"/>
      <c r="H3" s="2"/>
      <c r="I3" s="2"/>
      <c r="J3" s="2"/>
      <c r="K3" s="2"/>
      <c r="L3" s="4"/>
      <c r="M3" s="4"/>
      <c r="N3" s="4"/>
      <c r="O3" s="4"/>
      <c r="P3" s="4"/>
      <c r="Q3" s="4"/>
      <c r="R3" s="4"/>
      <c r="S3" s="4"/>
      <c r="T3" s="4"/>
      <c r="U3" s="4"/>
      <c r="AD3" s="8"/>
      <c r="AE3" s="4"/>
      <c r="AF3" s="4"/>
      <c r="AG3" s="4"/>
    </row>
    <row r="4" spans="1:37" s="2" customFormat="1" ht="17.45" customHeight="1" x14ac:dyDescent="0.2">
      <c r="A4" s="22" t="s">
        <v>4</v>
      </c>
      <c r="B4" s="23">
        <v>1985</v>
      </c>
      <c r="C4" s="23">
        <v>1986</v>
      </c>
      <c r="D4" s="23">
        <v>1987</v>
      </c>
      <c r="E4" s="23">
        <v>1988</v>
      </c>
      <c r="F4" s="23">
        <v>1989</v>
      </c>
      <c r="G4" s="23">
        <v>1990</v>
      </c>
      <c r="H4" s="23">
        <v>1991</v>
      </c>
      <c r="I4" s="23">
        <v>1992</v>
      </c>
      <c r="J4" s="23">
        <v>1993</v>
      </c>
      <c r="K4" s="23">
        <v>1994</v>
      </c>
      <c r="L4" s="23">
        <v>1995</v>
      </c>
      <c r="M4" s="23">
        <v>1996</v>
      </c>
      <c r="N4" s="23">
        <v>1997</v>
      </c>
      <c r="O4" s="23">
        <v>1998</v>
      </c>
      <c r="P4" s="23">
        <v>1999</v>
      </c>
      <c r="Q4" s="23">
        <v>2000</v>
      </c>
      <c r="R4" s="23">
        <v>2001</v>
      </c>
      <c r="S4" s="23">
        <v>2002</v>
      </c>
      <c r="T4" s="23">
        <v>2003</v>
      </c>
      <c r="U4" s="23">
        <v>2004</v>
      </c>
      <c r="V4" s="23">
        <v>2005</v>
      </c>
      <c r="W4" s="24">
        <v>2006</v>
      </c>
      <c r="X4" s="24">
        <v>2007</v>
      </c>
      <c r="Y4" s="24">
        <v>2008</v>
      </c>
      <c r="Z4" s="87">
        <v>2009</v>
      </c>
      <c r="AA4" s="88" t="s">
        <v>44</v>
      </c>
      <c r="AB4" s="89">
        <v>2010</v>
      </c>
      <c r="AC4" s="87">
        <v>2011</v>
      </c>
      <c r="AD4" s="87">
        <v>2012</v>
      </c>
      <c r="AE4" s="90" t="s">
        <v>24</v>
      </c>
      <c r="AF4" s="87">
        <v>2013</v>
      </c>
      <c r="AG4" s="87">
        <v>2014</v>
      </c>
      <c r="AH4" s="87">
        <v>2015</v>
      </c>
      <c r="AI4" s="87">
        <v>2016</v>
      </c>
      <c r="AJ4" s="87">
        <v>2017</v>
      </c>
      <c r="AK4" s="87">
        <v>2018</v>
      </c>
    </row>
    <row r="5" spans="1:37" x14ac:dyDescent="0.2">
      <c r="A5" s="27" t="s">
        <v>35</v>
      </c>
      <c r="B5" s="28">
        <v>26</v>
      </c>
      <c r="C5" s="28">
        <v>26</v>
      </c>
      <c r="D5" s="28">
        <v>26</v>
      </c>
      <c r="E5" s="28">
        <v>26</v>
      </c>
      <c r="F5" s="28">
        <v>25</v>
      </c>
      <c r="G5" s="28">
        <v>26</v>
      </c>
      <c r="H5" s="28">
        <v>28</v>
      </c>
      <c r="I5" s="28">
        <v>26</v>
      </c>
      <c r="J5" s="28">
        <v>27</v>
      </c>
      <c r="K5" s="28">
        <v>26</v>
      </c>
      <c r="L5" s="28">
        <v>25.966200000000001</v>
      </c>
      <c r="M5" s="28">
        <v>28.378799999999998</v>
      </c>
      <c r="N5" s="28">
        <v>29.575900000000001</v>
      </c>
      <c r="O5" s="28">
        <v>26.369299999999999</v>
      </c>
      <c r="P5" s="28">
        <v>26.662500000000001</v>
      </c>
      <c r="Q5" s="28">
        <v>25.275500000000001</v>
      </c>
      <c r="R5" s="29">
        <v>26.080500000000001</v>
      </c>
      <c r="S5" s="29">
        <v>24.474799999999998</v>
      </c>
      <c r="T5" s="29">
        <v>27.436299999999999</v>
      </c>
      <c r="U5" s="29">
        <v>27.114599999999999</v>
      </c>
      <c r="V5" s="29">
        <v>26.2</v>
      </c>
      <c r="W5" s="29">
        <v>23.7</v>
      </c>
      <c r="X5" s="29">
        <v>24.3</v>
      </c>
      <c r="Y5" s="29">
        <v>24.7</v>
      </c>
      <c r="Z5" s="91">
        <v>23.6</v>
      </c>
      <c r="AA5" s="80"/>
      <c r="AB5" s="91">
        <v>23.9</v>
      </c>
      <c r="AC5" s="91">
        <v>23.5</v>
      </c>
      <c r="AD5" s="91">
        <v>23.5</v>
      </c>
      <c r="AE5" s="80"/>
      <c r="AF5" s="30">
        <v>25.5</v>
      </c>
      <c r="AG5" s="30">
        <v>24.076000000000001</v>
      </c>
      <c r="AH5" s="30">
        <v>22.242999999999999</v>
      </c>
      <c r="AI5" s="30">
        <v>20.829000000000001</v>
      </c>
      <c r="AJ5" s="30">
        <v>20.529</v>
      </c>
      <c r="AK5" s="70">
        <v>18.202999999999999</v>
      </c>
    </row>
    <row r="6" spans="1:37" x14ac:dyDescent="0.2">
      <c r="A6" s="27" t="s">
        <v>36</v>
      </c>
      <c r="B6" s="28" t="s">
        <v>11</v>
      </c>
      <c r="C6" s="28" t="s">
        <v>11</v>
      </c>
      <c r="D6" s="28" t="s">
        <v>11</v>
      </c>
      <c r="E6" s="28" t="s">
        <v>11</v>
      </c>
      <c r="F6" s="28" t="s">
        <v>11</v>
      </c>
      <c r="G6" s="28">
        <v>1</v>
      </c>
      <c r="H6" s="28">
        <v>1</v>
      </c>
      <c r="I6" s="28">
        <v>2</v>
      </c>
      <c r="J6" s="28">
        <v>1</v>
      </c>
      <c r="K6" s="28">
        <v>1</v>
      </c>
      <c r="L6" s="28">
        <v>1.3164</v>
      </c>
      <c r="M6" s="28">
        <v>1.7664</v>
      </c>
      <c r="N6" s="28">
        <v>2.5636000000000001</v>
      </c>
      <c r="O6" s="28">
        <v>5.4939999999999998</v>
      </c>
      <c r="P6" s="28">
        <v>5.7458</v>
      </c>
      <c r="Q6" s="28">
        <v>6.0324999999999998</v>
      </c>
      <c r="R6" s="29">
        <v>5.407</v>
      </c>
      <c r="S6" s="29">
        <v>5.0743999999999998</v>
      </c>
      <c r="T6" s="29">
        <v>5.6048999999999998</v>
      </c>
      <c r="U6" s="29">
        <v>6.9695999999999998</v>
      </c>
      <c r="V6" s="29">
        <v>6.5</v>
      </c>
      <c r="W6" s="29">
        <v>7.6</v>
      </c>
      <c r="X6" s="29">
        <v>6.2</v>
      </c>
      <c r="Y6" s="29">
        <v>7.3</v>
      </c>
      <c r="Z6" s="91">
        <v>6.7</v>
      </c>
      <c r="AA6" s="80"/>
      <c r="AB6" s="91">
        <v>8.1</v>
      </c>
      <c r="AC6" s="91">
        <v>7.1</v>
      </c>
      <c r="AD6" s="91">
        <v>8.1999999999999993</v>
      </c>
      <c r="AE6" s="80"/>
      <c r="AF6" s="30">
        <v>8.1</v>
      </c>
      <c r="AG6" s="30">
        <v>10.176</v>
      </c>
      <c r="AH6" s="30">
        <v>7.8140000000000001</v>
      </c>
      <c r="AI6" s="30">
        <v>8.5619999999999994</v>
      </c>
      <c r="AJ6" s="30">
        <v>7.2560000000000002</v>
      </c>
      <c r="AK6" s="70">
        <v>8.0459999999999994</v>
      </c>
    </row>
    <row r="7" spans="1:37" x14ac:dyDescent="0.2">
      <c r="A7" s="27" t="s">
        <v>12</v>
      </c>
      <c r="B7" s="28">
        <f>B8-B5</f>
        <v>8</v>
      </c>
      <c r="C7" s="28">
        <f>C8-C5</f>
        <v>9</v>
      </c>
      <c r="D7" s="28">
        <f>D8-D5</f>
        <v>7</v>
      </c>
      <c r="E7" s="28">
        <f>E8-E5</f>
        <v>8</v>
      </c>
      <c r="F7" s="28">
        <f>F8-F5</f>
        <v>8</v>
      </c>
      <c r="G7" s="28">
        <f>G8-G5-G6</f>
        <v>7</v>
      </c>
      <c r="H7" s="28">
        <f>H8-H5-H6</f>
        <v>6</v>
      </c>
      <c r="I7" s="28">
        <f>I8-I5-I6</f>
        <v>5</v>
      </c>
      <c r="J7" s="28">
        <f>J8-J5-J6</f>
        <v>5</v>
      </c>
      <c r="K7" s="28">
        <f>K8-K5-K6</f>
        <v>5</v>
      </c>
      <c r="L7" s="28">
        <v>3.9937</v>
      </c>
      <c r="M7" s="28">
        <v>3.4777</v>
      </c>
      <c r="N7" s="28">
        <v>3.3561999999999999</v>
      </c>
      <c r="O7" s="28">
        <v>3.4192999999999998</v>
      </c>
      <c r="P7" s="28">
        <v>3.6116000000000001</v>
      </c>
      <c r="Q7" s="28">
        <v>2.7025999999999999</v>
      </c>
      <c r="R7" s="29">
        <v>2.532</v>
      </c>
      <c r="S7" s="29">
        <v>2.7526000000000002</v>
      </c>
      <c r="T7" s="29">
        <v>2.6951999999999998</v>
      </c>
      <c r="U7" s="29">
        <v>3.0701999999999998</v>
      </c>
      <c r="V7" s="29">
        <v>3.2</v>
      </c>
      <c r="W7" s="29">
        <v>3.2</v>
      </c>
      <c r="X7" s="29">
        <v>3.2</v>
      </c>
      <c r="Y7" s="29">
        <v>3.4</v>
      </c>
      <c r="Z7" s="91">
        <v>3.7</v>
      </c>
      <c r="AA7" s="80"/>
      <c r="AB7" s="91">
        <v>4.3</v>
      </c>
      <c r="AC7" s="91">
        <v>5.0999999999999996</v>
      </c>
      <c r="AD7" s="91">
        <v>5.0999999999999996</v>
      </c>
      <c r="AE7" s="80"/>
      <c r="AF7" s="30">
        <v>4.2</v>
      </c>
      <c r="AG7" s="30">
        <v>3.6859999999999999</v>
      </c>
      <c r="AH7" s="30">
        <v>3.3730000000000002</v>
      </c>
      <c r="AI7" s="30">
        <v>3.3959999999999999</v>
      </c>
      <c r="AJ7" s="30">
        <v>3.3439999999999999</v>
      </c>
      <c r="AK7" s="70">
        <v>2.9820000000000002</v>
      </c>
    </row>
    <row r="8" spans="1:37" x14ac:dyDescent="0.2">
      <c r="A8" s="31" t="s">
        <v>13</v>
      </c>
      <c r="B8" s="32">
        <v>34</v>
      </c>
      <c r="C8" s="32">
        <v>35</v>
      </c>
      <c r="D8" s="32">
        <v>33</v>
      </c>
      <c r="E8" s="32">
        <v>34</v>
      </c>
      <c r="F8" s="32">
        <v>33</v>
      </c>
      <c r="G8" s="32">
        <v>34</v>
      </c>
      <c r="H8" s="32">
        <v>35</v>
      </c>
      <c r="I8" s="32">
        <v>33</v>
      </c>
      <c r="J8" s="32">
        <v>33</v>
      </c>
      <c r="K8" s="32">
        <v>32</v>
      </c>
      <c r="L8" s="32">
        <v>31.276300000000003</v>
      </c>
      <c r="M8" s="32">
        <v>33.622900000000001</v>
      </c>
      <c r="N8" s="32">
        <v>35.495699999999999</v>
      </c>
      <c r="O8" s="32">
        <v>35.282600000000002</v>
      </c>
      <c r="P8" s="32">
        <v>36.019900000000007</v>
      </c>
      <c r="Q8" s="32">
        <v>34.010599999999997</v>
      </c>
      <c r="R8" s="32">
        <v>34.019500000000001</v>
      </c>
      <c r="S8" s="32">
        <v>32.3018</v>
      </c>
      <c r="T8" s="32">
        <v>35.736399999999996</v>
      </c>
      <c r="U8" s="32">
        <v>37.154399999999995</v>
      </c>
      <c r="V8" s="32">
        <v>36.799999999999997</v>
      </c>
      <c r="W8" s="32">
        <v>35.700000000000003</v>
      </c>
      <c r="X8" s="32">
        <v>34.6</v>
      </c>
      <c r="Y8" s="32">
        <v>35.4</v>
      </c>
      <c r="Z8" s="32">
        <v>34</v>
      </c>
      <c r="AA8" s="80"/>
      <c r="AB8" s="32">
        <v>36.299999999999997</v>
      </c>
      <c r="AC8" s="32">
        <v>35.700000000000003</v>
      </c>
      <c r="AD8" s="32">
        <v>37</v>
      </c>
      <c r="AE8" s="80"/>
      <c r="AF8" s="32">
        <v>38</v>
      </c>
      <c r="AG8" s="32">
        <v>37.939</v>
      </c>
      <c r="AH8" s="32">
        <v>33.430999999999997</v>
      </c>
      <c r="AI8" s="32">
        <v>32.789000000000001</v>
      </c>
      <c r="AJ8" s="32">
        <v>31.129000000000001</v>
      </c>
      <c r="AK8" s="71">
        <v>29.231000000000002</v>
      </c>
    </row>
    <row r="9" spans="1:37" x14ac:dyDescent="0.2">
      <c r="A9" s="27" t="s">
        <v>27</v>
      </c>
      <c r="B9" s="28" t="s">
        <v>11</v>
      </c>
      <c r="C9" s="28" t="s">
        <v>11</v>
      </c>
      <c r="D9" s="28" t="s">
        <v>11</v>
      </c>
      <c r="E9" s="28" t="s">
        <v>11</v>
      </c>
      <c r="F9" s="28" t="s">
        <v>11</v>
      </c>
      <c r="G9" s="28" t="s">
        <v>11</v>
      </c>
      <c r="H9" s="28" t="s">
        <v>11</v>
      </c>
      <c r="I9" s="28" t="s">
        <v>11</v>
      </c>
      <c r="J9" s="28" t="s">
        <v>11</v>
      </c>
      <c r="K9" s="28" t="s">
        <v>11</v>
      </c>
      <c r="L9" s="28" t="s">
        <v>11</v>
      </c>
      <c r="M9" s="28" t="s">
        <v>11</v>
      </c>
      <c r="N9" s="28" t="s">
        <v>11</v>
      </c>
      <c r="O9" s="28" t="s">
        <v>11</v>
      </c>
      <c r="P9" s="28">
        <v>0.5</v>
      </c>
      <c r="Q9" s="28">
        <v>0.98270000000000002</v>
      </c>
      <c r="R9" s="29">
        <v>1.1277999999999999</v>
      </c>
      <c r="S9" s="29">
        <v>0.94810000000000005</v>
      </c>
      <c r="T9" s="29">
        <v>1.0236000000000001</v>
      </c>
      <c r="U9" s="29">
        <v>1.1814</v>
      </c>
      <c r="V9" s="29">
        <v>1.2</v>
      </c>
      <c r="W9" s="29">
        <v>1.4</v>
      </c>
      <c r="X9" s="29">
        <v>1.6</v>
      </c>
      <c r="Y9" s="29">
        <v>1.8</v>
      </c>
      <c r="Z9" s="91">
        <v>1.7</v>
      </c>
      <c r="AA9" s="80"/>
      <c r="AB9" s="91">
        <v>1.3</v>
      </c>
      <c r="AC9" s="91">
        <v>1.5</v>
      </c>
      <c r="AD9" s="91">
        <v>1.3</v>
      </c>
      <c r="AE9" s="80"/>
      <c r="AF9" s="30">
        <v>1.3</v>
      </c>
      <c r="AG9" s="30">
        <v>1.786</v>
      </c>
      <c r="AH9" s="30">
        <v>1.611</v>
      </c>
      <c r="AI9" s="30">
        <v>1.5489999999999999</v>
      </c>
      <c r="AJ9" s="30">
        <v>1.6439999999999999</v>
      </c>
      <c r="AK9" s="70">
        <v>1.8340000000000001</v>
      </c>
    </row>
    <row r="10" spans="1:37" x14ac:dyDescent="0.2">
      <c r="A10" s="33" t="s">
        <v>37</v>
      </c>
      <c r="B10" s="34">
        <f t="shared" ref="B10:K10" si="0">100-B8</f>
        <v>66</v>
      </c>
      <c r="C10" s="34">
        <f t="shared" si="0"/>
        <v>65</v>
      </c>
      <c r="D10" s="34">
        <f t="shared" si="0"/>
        <v>67</v>
      </c>
      <c r="E10" s="34">
        <f t="shared" si="0"/>
        <v>66</v>
      </c>
      <c r="F10" s="34">
        <f t="shared" si="0"/>
        <v>67</v>
      </c>
      <c r="G10" s="34">
        <f t="shared" si="0"/>
        <v>66</v>
      </c>
      <c r="H10" s="34">
        <f t="shared" si="0"/>
        <v>65</v>
      </c>
      <c r="I10" s="34">
        <f t="shared" si="0"/>
        <v>67</v>
      </c>
      <c r="J10" s="34">
        <f t="shared" si="0"/>
        <v>67</v>
      </c>
      <c r="K10" s="34">
        <f t="shared" si="0"/>
        <v>68</v>
      </c>
      <c r="L10" s="34">
        <v>68.723399999999998</v>
      </c>
      <c r="M10" s="34">
        <v>66.377099999999999</v>
      </c>
      <c r="N10" s="34">
        <v>64.504400000000004</v>
      </c>
      <c r="O10" s="34">
        <v>64.717399999999998</v>
      </c>
      <c r="P10" s="34">
        <v>63.4801</v>
      </c>
      <c r="Q10" s="34">
        <v>65.006699999999995</v>
      </c>
      <c r="R10" s="35">
        <v>64.852699999999999</v>
      </c>
      <c r="S10" s="35">
        <v>66.750100000000003</v>
      </c>
      <c r="T10" s="35">
        <v>63.24</v>
      </c>
      <c r="U10" s="35">
        <v>61.664200000000001</v>
      </c>
      <c r="V10" s="34">
        <v>62</v>
      </c>
      <c r="W10" s="34">
        <v>62.9</v>
      </c>
      <c r="X10" s="34">
        <v>64</v>
      </c>
      <c r="Y10" s="34">
        <f>100-Y8-Y9</f>
        <v>62.8</v>
      </c>
      <c r="Z10" s="36">
        <f>100-Z8-Z9</f>
        <v>64.3</v>
      </c>
      <c r="AA10" s="81"/>
      <c r="AB10" s="36">
        <f>100-AB8-AB9</f>
        <v>62.400000000000006</v>
      </c>
      <c r="AC10" s="36">
        <f>100-AC8-AC9</f>
        <v>62.8</v>
      </c>
      <c r="AD10" s="36">
        <f>100-AD8-AD9</f>
        <v>61.7</v>
      </c>
      <c r="AE10" s="81"/>
      <c r="AF10" s="36">
        <f>100-AF8-AF9</f>
        <v>60.7</v>
      </c>
      <c r="AG10" s="36">
        <v>60.276999999999994</v>
      </c>
      <c r="AH10" s="36">
        <f>100-AH8-AH9</f>
        <v>64.957999999999998</v>
      </c>
      <c r="AI10" s="36">
        <f>100-AI8-AI9</f>
        <v>65.661999999999992</v>
      </c>
      <c r="AJ10" s="36">
        <f>100-AJ8-AJ9</f>
        <v>67.22699999999999</v>
      </c>
      <c r="AK10" s="72">
        <f t="shared" ref="AK10" si="1">100-AK8-AK9</f>
        <v>68.935000000000002</v>
      </c>
    </row>
    <row r="11" spans="1:37" x14ac:dyDescent="0.2">
      <c r="A11" s="38" t="s">
        <v>15</v>
      </c>
      <c r="V11" s="16"/>
      <c r="W11" s="16"/>
      <c r="X11" s="16"/>
      <c r="Y11" s="16"/>
      <c r="Z11" s="16"/>
      <c r="AA11" s="16"/>
      <c r="AB11" s="16"/>
      <c r="AC11" s="16"/>
      <c r="AD11" s="16"/>
      <c r="AE11" s="20"/>
      <c r="AF11" s="20"/>
      <c r="AG11" s="20"/>
    </row>
    <row r="12" spans="1:37" s="56" customFormat="1" x14ac:dyDescent="0.2">
      <c r="A12" s="37" t="s">
        <v>16</v>
      </c>
      <c r="B12" s="38"/>
      <c r="C12" s="38"/>
      <c r="D12" s="38"/>
      <c r="E12" s="38"/>
      <c r="F12" s="38"/>
      <c r="G12" s="38"/>
      <c r="H12" s="11"/>
      <c r="I12" s="11"/>
      <c r="J12" s="11"/>
      <c r="K12" s="11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0"/>
      <c r="AE12" s="16"/>
      <c r="AF12" s="16"/>
      <c r="AG12" s="16"/>
      <c r="AH12" s="10"/>
      <c r="AI12" s="10"/>
      <c r="AJ12" s="10"/>
      <c r="AK12" s="10"/>
    </row>
    <row r="13" spans="1:37" s="63" customFormat="1" x14ac:dyDescent="0.2">
      <c r="A13" s="57" t="s">
        <v>43</v>
      </c>
      <c r="B13" s="57"/>
      <c r="C13" s="57"/>
      <c r="D13" s="57"/>
      <c r="E13" s="57"/>
      <c r="F13" s="57"/>
      <c r="G13" s="58"/>
      <c r="H13" s="58"/>
      <c r="I13" s="58"/>
      <c r="J13" s="58"/>
      <c r="K13" s="58"/>
      <c r="L13" s="59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1"/>
      <c r="AE13" s="62"/>
      <c r="AF13" s="62"/>
      <c r="AG13" s="62"/>
      <c r="AH13" s="61"/>
      <c r="AI13" s="61"/>
      <c r="AJ13" s="61"/>
      <c r="AK13" s="61"/>
    </row>
    <row r="14" spans="1:37" s="56" customFormat="1" x14ac:dyDescent="0.2">
      <c r="A14" s="77" t="s">
        <v>18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16"/>
      <c r="AF14" s="16"/>
      <c r="AG14" s="16"/>
      <c r="AH14" s="10"/>
      <c r="AI14" s="10"/>
      <c r="AJ14" s="10"/>
      <c r="AK14" s="10"/>
    </row>
    <row r="15" spans="1:37" s="56" customFormat="1" x14ac:dyDescent="0.2">
      <c r="A15" s="38" t="s">
        <v>19</v>
      </c>
      <c r="B15" s="38"/>
      <c r="C15" s="38"/>
      <c r="D15" s="38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39"/>
      <c r="AF15" s="39"/>
      <c r="AG15" s="39"/>
      <c r="AH15" s="10"/>
      <c r="AI15" s="10"/>
      <c r="AJ15" s="10"/>
      <c r="AK15" s="10"/>
    </row>
    <row r="16" spans="1:37" s="63" customFormat="1" x14ac:dyDescent="0.2">
      <c r="A16" s="73" t="s">
        <v>20</v>
      </c>
      <c r="B16" s="57"/>
      <c r="C16" s="57"/>
      <c r="D16" s="57"/>
      <c r="E16" s="61"/>
      <c r="F16" s="61"/>
      <c r="G16" s="61"/>
      <c r="H16" s="61"/>
      <c r="I16" s="61"/>
      <c r="J16" s="61"/>
      <c r="K16" s="61"/>
      <c r="L16" s="61"/>
      <c r="M16" s="64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5"/>
      <c r="AF16" s="65"/>
      <c r="AG16" s="65"/>
      <c r="AH16" s="61"/>
      <c r="AI16" s="61"/>
      <c r="AJ16" s="61"/>
      <c r="AK16" s="61"/>
    </row>
    <row r="17" spans="1:37" s="56" customFormat="1" x14ac:dyDescent="0.2">
      <c r="A17" s="38" t="s">
        <v>28</v>
      </c>
      <c r="B17" s="38"/>
      <c r="C17" s="38"/>
      <c r="D17" s="38"/>
      <c r="E17" s="38"/>
      <c r="F17" s="38"/>
      <c r="G17" s="37"/>
      <c r="H17" s="37"/>
      <c r="I17" s="37"/>
      <c r="J17" s="37"/>
      <c r="K17" s="37"/>
      <c r="L17" s="66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0"/>
      <c r="AE17" s="65"/>
      <c r="AF17" s="65"/>
      <c r="AG17" s="65"/>
      <c r="AH17" s="10"/>
      <c r="AI17" s="10"/>
      <c r="AJ17" s="10"/>
      <c r="AK17" s="10"/>
    </row>
    <row r="18" spans="1:37" ht="12.75" customHeight="1" x14ac:dyDescent="0.2">
      <c r="A18" s="38" t="s">
        <v>29</v>
      </c>
      <c r="B18" s="38"/>
      <c r="C18" s="38"/>
      <c r="D18" s="38"/>
      <c r="E18" s="38"/>
      <c r="F18" s="38"/>
      <c r="G18" s="38"/>
      <c r="V18" s="16"/>
      <c r="W18" s="16"/>
      <c r="X18" s="16"/>
      <c r="Y18" s="16"/>
      <c r="Z18" s="16"/>
      <c r="AA18" s="16"/>
      <c r="AB18" s="16"/>
      <c r="AC18" s="16"/>
      <c r="AD18" s="16"/>
    </row>
    <row r="19" spans="1:37" x14ac:dyDescent="0.2">
      <c r="A19" s="43" t="s">
        <v>30</v>
      </c>
      <c r="B19" s="38"/>
      <c r="C19" s="38"/>
      <c r="D19" s="38"/>
      <c r="E19" s="38"/>
      <c r="F19" s="38"/>
      <c r="G19" s="38"/>
      <c r="M19" s="3"/>
      <c r="N19" s="3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</row>
    <row r="20" spans="1:37" s="7" customFormat="1" ht="12.75" x14ac:dyDescent="0.25">
      <c r="A20" s="38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18"/>
      <c r="AF20" s="18"/>
      <c r="AG20" s="18"/>
      <c r="AH20" s="40"/>
      <c r="AI20" s="40"/>
      <c r="AJ20" s="40"/>
      <c r="AK20" s="40"/>
    </row>
    <row r="21" spans="1:37" ht="12.2" customHeight="1" x14ac:dyDescent="0.2">
      <c r="A21" s="65" t="s">
        <v>45</v>
      </c>
      <c r="B21" s="40"/>
      <c r="C21" s="40"/>
      <c r="D21" s="40"/>
      <c r="E21" s="44"/>
      <c r="F21" s="40"/>
      <c r="G21" s="40"/>
      <c r="H21" s="40"/>
      <c r="I21" s="40"/>
      <c r="J21" s="40"/>
      <c r="K21" s="40"/>
      <c r="L21" s="40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40"/>
      <c r="AF21" s="40"/>
      <c r="AG21" s="40"/>
    </row>
    <row r="22" spans="1:37" x14ac:dyDescent="0.2">
      <c r="A22" s="3" t="s">
        <v>21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19"/>
      <c r="AE22" s="18"/>
      <c r="AF22" s="18"/>
      <c r="AG22" s="18"/>
    </row>
    <row r="23" spans="1:37" x14ac:dyDescent="0.2">
      <c r="A23" s="54" t="s">
        <v>38</v>
      </c>
    </row>
    <row r="24" spans="1:37" ht="12.75" x14ac:dyDescent="0.25">
      <c r="A24" s="7"/>
      <c r="G24" s="10"/>
    </row>
    <row r="25" spans="1:37" x14ac:dyDescent="0.2">
      <c r="A25" s="67" t="s">
        <v>39</v>
      </c>
    </row>
  </sheetData>
  <mergeCells count="1">
    <mergeCell ref="A14:AD14"/>
  </mergeCells>
  <hyperlinks>
    <hyperlink ref="A16" r:id="rId1"/>
  </hyperlinks>
  <pageMargins left="0.26" right="0.78740157499999996" top="1.2" bottom="0.98425196900000012" header="0.49212598450000006" footer="0.49212598450000006"/>
  <pageSetup paperSize="9" scale="55" fitToHeight="0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</vt:i4>
      </vt:variant>
    </vt:vector>
  </HeadingPairs>
  <TitlesOfParts>
    <vt:vector size="11" baseType="lpstr">
      <vt:lpstr>TV MA CH 2018</vt:lpstr>
      <vt:lpstr>TV MA DS</vt:lpstr>
      <vt:lpstr>TV MA FS</vt:lpstr>
      <vt:lpstr>TV MA IS</vt:lpstr>
      <vt:lpstr>'TV MA FS'!Impression_des_titres</vt:lpstr>
      <vt:lpstr>'TV MA IS'!Impression_des_titres</vt:lpstr>
      <vt:lpstr>'TV MA DS'!TmSlc</vt:lpstr>
      <vt:lpstr>'TV MA CH 2018'!Zone_d_impression</vt:lpstr>
      <vt:lpstr>'TV MA DS'!Zone_d_impression</vt:lpstr>
      <vt:lpstr>'TV MA FS'!Zone_d_impression</vt:lpstr>
      <vt:lpstr>'TV MA IS'!Zone_d_impression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Kradolfer Edi</dc:creator>
  <cp:lastModifiedBy>Silberstein Julie BFS</cp:lastModifiedBy>
  <cp:lastPrinted>2019-05-22T14:02:44Z</cp:lastPrinted>
  <dcterms:created xsi:type="dcterms:W3CDTF">2005-09-01T10:23:22Z</dcterms:created>
  <dcterms:modified xsi:type="dcterms:W3CDTF">2019-07-09T12:18:04Z</dcterms:modified>
</cp:coreProperties>
</file>