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ml.chartshapes+xml"/>
  <Override PartName="/xl/charts/chart2.xml" ContentType="application/vnd.openxmlformats-officedocument.drawingml.chart+xml"/>
  <Override PartName="/xl/drawings/drawing14.xml" ContentType="application/vnd.openxmlformats-officedocument.drawingml.chartshapes+xml"/>
  <Override PartName="/xl/charts/chart3.xml" ContentType="application/vnd.openxmlformats-officedocument.drawingml.chart+xml"/>
  <Override PartName="/xl/drawings/drawing15.xml" ContentType="application/vnd.openxmlformats-officedocument.drawingml.chartshapes+xml"/>
  <Override PartName="/xl/charts/chart4.xml" ContentType="application/vnd.openxmlformats-officedocument.drawingml.chart+xml"/>
  <Override PartName="/xl/drawings/drawing16.xml" ContentType="application/vnd.openxmlformats-officedocument.drawingml.chartshapes+xml"/>
  <Override PartName="/xl/charts/chart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drawings/drawing19.xml" ContentType="application/vnd.openxmlformats-officedocument.drawingml.chartshapes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charts/chart8.xml" ContentType="application/vnd.openxmlformats-officedocument.drawingml.chart+xml"/>
  <Override PartName="/xl/drawings/drawing21.xml" ContentType="application/vnd.openxmlformats-officedocument.drawingml.chartshapes+xml"/>
  <Override PartName="/xl/charts/chart9.xml" ContentType="application/vnd.openxmlformats-officedocument.drawingml.chart+xml"/>
  <Override PartName="/xl/drawings/drawing22.xml" ContentType="application/vnd.openxmlformats-officedocument.drawingml.chartshapes+xml"/>
  <Override PartName="/xl/charts/chart10.xml" ContentType="application/vnd.openxmlformats-officedocument.drawingml.chart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Daten\L.Gaillard\2018-2027\Print\"/>
    </mc:Choice>
  </mc:AlternateContent>
  <bookViews>
    <workbookView xWindow="405" yWindow="45" windowWidth="7440" windowHeight="5010" tabRatio="880"/>
  </bookViews>
  <sheets>
    <sheet name="index" sheetId="182" r:id="rId1"/>
    <sheet name="G 0.1" sheetId="259" r:id="rId2"/>
    <sheet name="G 0.2" sheetId="270" r:id="rId3"/>
    <sheet name="G 1.1" sheetId="257" r:id="rId4"/>
    <sheet name="G 1.2" sheetId="254" r:id="rId5"/>
    <sheet name="G 1.3" sheetId="256" r:id="rId6"/>
    <sheet name="G 1.4" sheetId="237" r:id="rId7"/>
    <sheet name="G 1.5" sheetId="239" r:id="rId8"/>
    <sheet name="G 2.1" sheetId="226" r:id="rId9"/>
    <sheet name="G 2.2" sheetId="228" r:id="rId10"/>
    <sheet name="G 2.3" sheetId="229" r:id="rId11"/>
    <sheet name="G 2.4" sheetId="230" r:id="rId12"/>
    <sheet name="G 2.5" sheetId="231" r:id="rId13"/>
    <sheet name="G 2.6" sheetId="232" r:id="rId14"/>
    <sheet name="G 2.7" sheetId="272" r:id="rId15"/>
    <sheet name="G 3.1" sheetId="240" r:id="rId16"/>
    <sheet name="G 3.2" sheetId="241" r:id="rId17"/>
    <sheet name="G 3.3" sheetId="242" r:id="rId18"/>
    <sheet name="G 3.4" sheetId="271" r:id="rId19"/>
    <sheet name="G 3.5" sheetId="265" r:id="rId20"/>
    <sheet name="G 3.6" sheetId="266" r:id="rId21"/>
    <sheet name="G 3.7" sheetId="267" r:id="rId22"/>
    <sheet name="G 3.8" sheetId="269" r:id="rId23"/>
    <sheet name="D6a" sheetId="200" state="hidden" r:id="rId24"/>
    <sheet name="G6a" sheetId="201" state="hidden" r:id="rId25"/>
    <sheet name="D7a" sheetId="198" state="hidden" r:id="rId26"/>
    <sheet name="G7a" sheetId="199" state="hidden" r:id="rId27"/>
  </sheets>
  <definedNames>
    <definedName name="data_etr_3_d" localSheetId="16" hidden="1">{"'Tabkurz_2'!$A$2:$K$41"}</definedName>
    <definedName name="data_etr_3_d" localSheetId="20" hidden="1">{"'Tabkurz_2'!$A$2:$K$41"}</definedName>
    <definedName name="data_etr_3_d" localSheetId="22" hidden="1">{"'Tabkurz_2'!$A$2:$K$41"}</definedName>
    <definedName name="data_etr_3_d" hidden="1">{"'Tabkurz_2'!$A$2:$K$41"}</definedName>
    <definedName name="data_etr_4_d" localSheetId="16" hidden="1">{"'Tabkurz_2'!$A$2:$K$41"}</definedName>
    <definedName name="data_etr_4_d" localSheetId="20" hidden="1">{"'Tabkurz_2'!$A$2:$K$41"}</definedName>
    <definedName name="data_etr_4_d" localSheetId="22" hidden="1">{"'Tabkurz_2'!$A$2:$K$41"}</definedName>
    <definedName name="data_etr_4_d" hidden="1">{"'Tabkurz_2'!$A$2:$K$41"}</definedName>
    <definedName name="data_etr_d_2" localSheetId="16" hidden="1">{"'Tabkurz_2'!$A$2:$K$41"}</definedName>
    <definedName name="data_etr_d_2" localSheetId="20" hidden="1">{"'Tabkurz_2'!$A$2:$K$41"}</definedName>
    <definedName name="data_etr_d_2" localSheetId="22" hidden="1">{"'Tabkurz_2'!$A$2:$K$41"}</definedName>
    <definedName name="data_etr_d_2" hidden="1">{"'Tabkurz_2'!$A$2:$K$41"}</definedName>
    <definedName name="Data_etrangers_d" localSheetId="16" hidden="1">{"'Tabkurz_2'!$A$2:$K$41"}</definedName>
    <definedName name="Data_etrangers_d" localSheetId="17" hidden="1">{"'Tabkurz_2'!$A$2:$K$41"}</definedName>
    <definedName name="Data_etrangers_d" localSheetId="18" hidden="1">{"'Tabkurz_2'!$A$2:$K$41"}</definedName>
    <definedName name="Data_etrangers_d" localSheetId="20" hidden="1">{"'Tabkurz_2'!$A$2:$K$41"}</definedName>
    <definedName name="Data_etrangers_d" localSheetId="22" hidden="1">{"'Tabkurz_2'!$A$2:$K$41"}</definedName>
    <definedName name="Data_etrangers_d" hidden="1">{"'Tabkurz_2'!$A$2:$K$41"}</definedName>
    <definedName name="HTML_CodePage" hidden="1">1252</definedName>
    <definedName name="HTML_Control" localSheetId="23" hidden="1">{"'Tabkurz_2'!$A$2:$K$41"}</definedName>
    <definedName name="HTML_Control" localSheetId="25" hidden="1">{"'Tabkurz_2'!$A$2:$K$41"}</definedName>
    <definedName name="HTML_Control" localSheetId="15" hidden="1">{"'Tabkurz_2'!$A$2:$K$41"}</definedName>
    <definedName name="HTML_Control" localSheetId="16" hidden="1">{"'Tabkurz_2'!$A$2:$K$41"}</definedName>
    <definedName name="HTML_Control" localSheetId="17" hidden="1">{"'Tabkurz_2'!$A$2:$K$41"}</definedName>
    <definedName name="HTML_Control" localSheetId="18" hidden="1">{"'Tabkurz_2'!$A$2:$K$41"}</definedName>
    <definedName name="HTML_Control" localSheetId="19" hidden="1">{"'Tabkurz_2'!$A$2:$K$41"}</definedName>
    <definedName name="HTML_Control" localSheetId="20" hidden="1">{"'Tabkurz_2'!$A$2:$K$41"}</definedName>
    <definedName name="HTML_Control" localSheetId="21" hidden="1">{"'Tabkurz_2'!$A$2:$K$41"}</definedName>
    <definedName name="HTML_Control" localSheetId="22" hidden="1">{"'Tabkurz_2'!$A$2:$K$41"}</definedName>
    <definedName name="HTML_Control" localSheetId="24" hidden="1">{"'Tabkurz_2'!$A$2:$K$41"}</definedName>
    <definedName name="HTML_Control" localSheetId="26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_xlnm.Print_Area" localSheetId="24">G6a!$A:$K</definedName>
    <definedName name="_xlnm.Print_Area" localSheetId="26">G7a!$A:$K</definedName>
  </definedNames>
  <calcPr calcId="162913"/>
</workbook>
</file>

<file path=xl/calcChain.xml><?xml version="1.0" encoding="utf-8"?>
<calcChain xmlns="http://schemas.openxmlformats.org/spreadsheetml/2006/main">
  <c r="G46" i="201" l="1"/>
  <c r="A46" i="201"/>
  <c r="G45" i="201"/>
  <c r="A45" i="201"/>
  <c r="M7" i="200"/>
  <c r="M8" i="200"/>
  <c r="M9" i="200"/>
  <c r="M10" i="200"/>
  <c r="M11" i="200"/>
  <c r="M12" i="200"/>
  <c r="M13" i="200"/>
  <c r="M14" i="200"/>
  <c r="M15" i="200"/>
  <c r="M16" i="200"/>
  <c r="M17" i="200"/>
  <c r="M18" i="200"/>
  <c r="M19" i="200"/>
  <c r="M20" i="200"/>
  <c r="M21" i="200"/>
  <c r="M22" i="200"/>
  <c r="N22" i="200" s="1"/>
  <c r="I36" i="200"/>
  <c r="G47" i="201" s="1"/>
  <c r="A36" i="200"/>
  <c r="A47" i="201" s="1"/>
  <c r="F5" i="200"/>
  <c r="E5" i="200"/>
  <c r="D5" i="200"/>
  <c r="C5" i="200"/>
  <c r="H5" i="200" s="1"/>
  <c r="K5" i="200" s="1"/>
  <c r="N5" i="200" s="1"/>
  <c r="F4" i="200"/>
  <c r="E4" i="200"/>
  <c r="D4" i="200"/>
  <c r="C4" i="200"/>
  <c r="H4" i="200" s="1"/>
  <c r="K4" i="200" s="1"/>
  <c r="N4" i="200" s="1"/>
  <c r="A2" i="201"/>
  <c r="A1" i="201"/>
  <c r="C22" i="200"/>
  <c r="E25" i="200" s="1"/>
  <c r="D22" i="200"/>
  <c r="F25" i="200" s="1"/>
  <c r="A7" i="200"/>
  <c r="A8" i="200" s="1"/>
  <c r="A9" i="200" s="1"/>
  <c r="A10" i="200" s="1"/>
  <c r="A11" i="200" s="1"/>
  <c r="A12" i="200" s="1"/>
  <c r="A13" i="200" s="1"/>
  <c r="A14" i="200" s="1"/>
  <c r="A15" i="200" s="1"/>
  <c r="A16" i="200" s="1"/>
  <c r="A17" i="200" s="1"/>
  <c r="A18" i="200" s="1"/>
  <c r="A19" i="200" s="1"/>
  <c r="A20" i="200" s="1"/>
  <c r="A21" i="200" s="1"/>
  <c r="A22" i="200" s="1"/>
  <c r="A23" i="200" s="1"/>
  <c r="A24" i="200" s="1"/>
  <c r="A25" i="200" s="1"/>
  <c r="A26" i="200" s="1"/>
  <c r="A27" i="200" s="1"/>
  <c r="A28" i="200" s="1"/>
  <c r="A29" i="200" s="1"/>
  <c r="A30" i="200" s="1"/>
  <c r="A31" i="200" s="1"/>
  <c r="A32" i="200" s="1"/>
  <c r="I5" i="200"/>
  <c r="L5" i="200" s="1"/>
  <c r="O5" i="200" s="1"/>
  <c r="I4" i="200"/>
  <c r="L4" i="200" s="1"/>
  <c r="O4" i="200" s="1"/>
  <c r="O32" i="200"/>
  <c r="N32" i="200"/>
  <c r="O31" i="200"/>
  <c r="N31" i="200"/>
  <c r="O30" i="200"/>
  <c r="N30" i="200"/>
  <c r="O29" i="200"/>
  <c r="N29" i="200"/>
  <c r="O28" i="200"/>
  <c r="N28" i="200"/>
  <c r="O27" i="200"/>
  <c r="N27" i="200"/>
  <c r="O26" i="200"/>
  <c r="N26" i="200"/>
  <c r="O25" i="200"/>
  <c r="N25" i="200"/>
  <c r="O24" i="200"/>
  <c r="N24" i="200"/>
  <c r="O23" i="200"/>
  <c r="N23" i="200"/>
  <c r="L22" i="200"/>
  <c r="K22" i="200"/>
  <c r="I22" i="200"/>
  <c r="H22" i="200"/>
  <c r="I34" i="198"/>
  <c r="A34" i="198"/>
  <c r="A45" i="199" s="1"/>
  <c r="F5" i="198"/>
  <c r="E5" i="198"/>
  <c r="D5" i="198"/>
  <c r="I5" i="198" s="1"/>
  <c r="L5" i="198" s="1"/>
  <c r="O5" i="198" s="1"/>
  <c r="C5" i="198"/>
  <c r="H5" i="198" s="1"/>
  <c r="K5" i="198" s="1"/>
  <c r="N5" i="198" s="1"/>
  <c r="F4" i="198"/>
  <c r="E4" i="198"/>
  <c r="D4" i="198"/>
  <c r="I4" i="198" s="1"/>
  <c r="L4" i="198" s="1"/>
  <c r="O4" i="198" s="1"/>
  <c r="C4" i="198"/>
  <c r="H4" i="198" s="1"/>
  <c r="K4" i="198" s="1"/>
  <c r="N4" i="198" s="1"/>
  <c r="A2" i="199"/>
  <c r="A1" i="199"/>
  <c r="G45" i="199"/>
  <c r="C22" i="198"/>
  <c r="E25" i="198" s="1"/>
  <c r="D22" i="198"/>
  <c r="F25" i="198" s="1"/>
  <c r="M22" i="198"/>
  <c r="N22" i="198" s="1"/>
  <c r="M21" i="198"/>
  <c r="M20" i="198"/>
  <c r="M19" i="198"/>
  <c r="M18" i="198"/>
  <c r="M17" i="198"/>
  <c r="M16" i="198"/>
  <c r="M15" i="198"/>
  <c r="M14" i="198"/>
  <c r="M13" i="198"/>
  <c r="M12" i="198"/>
  <c r="M11" i="198"/>
  <c r="M10" i="198"/>
  <c r="M9" i="198"/>
  <c r="M8" i="198"/>
  <c r="A7" i="198"/>
  <c r="A8" i="198" s="1"/>
  <c r="A9" i="198" s="1"/>
  <c r="A10" i="198" s="1"/>
  <c r="A11" i="198" s="1"/>
  <c r="A12" i="198" s="1"/>
  <c r="A13" i="198" s="1"/>
  <c r="A14" i="198" s="1"/>
  <c r="A15" i="198" s="1"/>
  <c r="A16" i="198" s="1"/>
  <c r="A17" i="198" s="1"/>
  <c r="A18" i="198" s="1"/>
  <c r="A19" i="198" s="1"/>
  <c r="A20" i="198" s="1"/>
  <c r="A21" i="198" s="1"/>
  <c r="A22" i="198" s="1"/>
  <c r="A23" i="198" s="1"/>
  <c r="A24" i="198" s="1"/>
  <c r="A25" i="198" s="1"/>
  <c r="A26" i="198" s="1"/>
  <c r="A27" i="198" s="1"/>
  <c r="A28" i="198" s="1"/>
  <c r="A29" i="198" s="1"/>
  <c r="A30" i="198" s="1"/>
  <c r="A31" i="198" s="1"/>
  <c r="A32" i="198" s="1"/>
  <c r="O32" i="198"/>
  <c r="N32" i="198"/>
  <c r="O31" i="198"/>
  <c r="N31" i="198"/>
  <c r="O30" i="198"/>
  <c r="N30" i="198"/>
  <c r="O29" i="198"/>
  <c r="N29" i="198"/>
  <c r="O28" i="198"/>
  <c r="N28" i="198"/>
  <c r="O27" i="198"/>
  <c r="N27" i="198"/>
  <c r="O26" i="198"/>
  <c r="N26" i="198"/>
  <c r="O25" i="198"/>
  <c r="N25" i="198"/>
  <c r="O24" i="198"/>
  <c r="N24" i="198"/>
  <c r="O23" i="198"/>
  <c r="N23" i="198"/>
  <c r="M7" i="198"/>
  <c r="L22" i="198"/>
  <c r="K22" i="198"/>
  <c r="I22" i="198"/>
  <c r="H22" i="198"/>
  <c r="O22" i="198" l="1"/>
  <c r="O22" i="200"/>
</calcChain>
</file>

<file path=xl/sharedStrings.xml><?xml version="1.0" encoding="utf-8"?>
<sst xmlns="http://schemas.openxmlformats.org/spreadsheetml/2006/main" count="692" uniqueCount="229">
  <si>
    <t>Gesamtzahl /</t>
  </si>
  <si>
    <t>Technische Richtung /</t>
  </si>
  <si>
    <t>Kaufmännische Richtung /</t>
  </si>
  <si>
    <t>Übrige Richtungen /</t>
  </si>
  <si>
    <t>Total</t>
  </si>
  <si>
    <t>Orientation technique</t>
  </si>
  <si>
    <t>Orientation commerciale</t>
  </si>
  <si>
    <t>Autres orientations</t>
  </si>
  <si>
    <t>Typ I (1) /</t>
  </si>
  <si>
    <t>Type I (1)</t>
  </si>
  <si>
    <t>Typ II (2) /</t>
  </si>
  <si>
    <t>Type II (2)</t>
  </si>
  <si>
    <t>(1) Während der beruflcihen Grundbildung</t>
  </si>
  <si>
    <t>(1) Pendant la formation professionnelle de base</t>
  </si>
  <si>
    <t>(2) Nach der beruflcihen Grundbildung</t>
  </si>
  <si>
    <t>(2) Après la formation professionnelle de base</t>
  </si>
  <si>
    <t>G6a  Berufsmaturitäten nach Typ</t>
  </si>
  <si>
    <t>G6a  Maturités professionnelles par type</t>
  </si>
  <si>
    <t>G7a  Berufsmaturitäten nach Richtung</t>
  </si>
  <si>
    <t>G7a  Maturités professionnelles par orientation</t>
  </si>
  <si>
    <t>JU</t>
  </si>
  <si>
    <t>GR</t>
  </si>
  <si>
    <t>NW</t>
  </si>
  <si>
    <t>NE</t>
  </si>
  <si>
    <t>GE</t>
  </si>
  <si>
    <t>SH</t>
  </si>
  <si>
    <t>BL</t>
  </si>
  <si>
    <t>AR</t>
  </si>
  <si>
    <t>SO</t>
  </si>
  <si>
    <t>AI</t>
  </si>
  <si>
    <t>SZ</t>
  </si>
  <si>
    <t>SG</t>
  </si>
  <si>
    <t>GL</t>
  </si>
  <si>
    <t>UR</t>
  </si>
  <si>
    <t>OW</t>
  </si>
  <si>
    <t>TI</t>
  </si>
  <si>
    <t>VS</t>
  </si>
  <si>
    <t>CH</t>
  </si>
  <si>
    <t>LU</t>
  </si>
  <si>
    <t>BE</t>
  </si>
  <si>
    <t>VD</t>
  </si>
  <si>
    <t>ZG</t>
  </si>
  <si>
    <t>FR</t>
  </si>
  <si>
    <t>AG</t>
  </si>
  <si>
    <t>TG</t>
  </si>
  <si>
    <t>ZH</t>
  </si>
  <si>
    <t>BS</t>
  </si>
  <si>
    <t>Master</t>
  </si>
  <si>
    <t>Bachelor</t>
  </si>
  <si>
    <t>G 0.1</t>
  </si>
  <si>
    <t>G 1.1</t>
  </si>
  <si>
    <t>G 1.2</t>
  </si>
  <si>
    <t>G 1.3</t>
  </si>
  <si>
    <t>G 1.4</t>
  </si>
  <si>
    <t>G 1.5</t>
  </si>
  <si>
    <t>G 2.1</t>
  </si>
  <si>
    <t>G 2.2</t>
  </si>
  <si>
    <t>G 2.3</t>
  </si>
  <si>
    <t>G 2.4</t>
  </si>
  <si>
    <t>G 2.5</t>
  </si>
  <si>
    <t>G 2.6</t>
  </si>
  <si>
    <t>G 2.7</t>
  </si>
  <si>
    <t>G 3.7</t>
  </si>
  <si>
    <t>G 3.6</t>
  </si>
  <si>
    <t>G 3.5</t>
  </si>
  <si>
    <t>G 3.4</t>
  </si>
  <si>
    <t>G 3.3</t>
  </si>
  <si>
    <t>G 3.2</t>
  </si>
  <si>
    <t>G 3.1</t>
  </si>
  <si>
    <t>GE (2)</t>
  </si>
  <si>
    <t>Total (1)</t>
  </si>
  <si>
    <t>Quelle: BFS - Bildungsperpsektiven</t>
  </si>
  <si>
    <t>Jahr</t>
  </si>
  <si>
    <t>Obligatorische Schule (1)</t>
  </si>
  <si>
    <t>Referenzszenario</t>
  </si>
  <si>
    <t>Szenario «hoch»</t>
  </si>
  <si>
    <t>Szenario «tief»</t>
  </si>
  <si>
    <t>Sekundarstufe II (2)</t>
  </si>
  <si>
    <t>Hochschulen (3)</t>
  </si>
  <si>
    <t>Kanton</t>
  </si>
  <si>
    <t>Nr</t>
  </si>
  <si>
    <t>Bevölkerung im Alter von 5-6 Jahren</t>
  </si>
  <si>
    <t>Referenzszenario (1)</t>
  </si>
  <si>
    <t>Bevölkerung im Alter von 7-12 Jahren</t>
  </si>
  <si>
    <t>Bevölkerung im Alter von 13-15 Jahren</t>
  </si>
  <si>
    <t>Lernende des 1. Jahres</t>
  </si>
  <si>
    <t>Gymnasiale Maturitätszeugnisse</t>
  </si>
  <si>
    <t>Fachmittelschulausweise</t>
  </si>
  <si>
    <t>Fachmaturitätszeugnisse</t>
  </si>
  <si>
    <t>(1) Daten vor 1999 unvollständig</t>
  </si>
  <si>
    <t>Architektur und Baugewerbe</t>
  </si>
  <si>
    <t>Sozialwesen</t>
  </si>
  <si>
    <t>Persönliche Dienstleistungen</t>
  </si>
  <si>
    <t>Lizenz/Diplom</t>
  </si>
  <si>
    <t>Doktorat</t>
  </si>
  <si>
    <t xml:space="preserve">Nicht zuteilbar </t>
  </si>
  <si>
    <t>Weiterbildung (1)</t>
  </si>
  <si>
    <t xml:space="preserve">(1) mindestens 60 ECTS-Credits </t>
  </si>
  <si>
    <t>Niveau Bachelor-, Master- oder Diplomstudium</t>
  </si>
  <si>
    <t>Geistes - und Sozialwissenschaften</t>
  </si>
  <si>
    <t>Wirtschaftswissenschaften</t>
  </si>
  <si>
    <t>Recht</t>
  </si>
  <si>
    <t>Exakte und Naturwissenschaften</t>
  </si>
  <si>
    <t xml:space="preserve">Medizin und Pharmazie </t>
  </si>
  <si>
    <t>Technische Wissenschaften</t>
  </si>
  <si>
    <t>Interdisziplinäre und andere</t>
  </si>
  <si>
    <t>Diplom</t>
  </si>
  <si>
    <t>Gesundheit, angewandte Psychologie, soziale Arbeit, angewandte Linguistik und Sport</t>
  </si>
  <si>
    <t xml:space="preserve">Architektur, Bau- und Planungswesen </t>
  </si>
  <si>
    <t>Technik und IT</t>
  </si>
  <si>
    <t>Chemie, Life Sciences, Land- und Forstwirtschaft</t>
  </si>
  <si>
    <t xml:space="preserve">Wirtschaft und Dienstleistungen </t>
  </si>
  <si>
    <t xml:space="preserve">Design </t>
  </si>
  <si>
    <t>Musik, Theater und andere Künste</t>
  </si>
  <si>
    <t>Niveau Bachelor oder Diplom</t>
  </si>
  <si>
    <t>(1) mittlerer absoluter prozentualer Fehler (mean absolute percentage error); Berechnungsgrundlage: Referenzszenarien der vorigen Jahre</t>
  </si>
  <si>
    <t>Diplom/Bachelor</t>
  </si>
  <si>
    <t>Sekundarstufe I</t>
  </si>
  <si>
    <t>Sekundarstufe II: allgemeinbildende Ausbildung</t>
  </si>
  <si>
    <t xml:space="preserve">Sekundarstufe II: berufliche Grundbildung </t>
  </si>
  <si>
    <t xml:space="preserve">Andere Studiengänge         </t>
  </si>
  <si>
    <t>Vorschulstufe und Primarstufe</t>
  </si>
  <si>
    <t>Titel</t>
  </si>
  <si>
    <t>Verarbeitendes Gewerbe und Bergbau</t>
  </si>
  <si>
    <t>Erwartete Entwicklung nach Bildungsfeld</t>
  </si>
  <si>
    <t>Lernende des letzten Jahres</t>
  </si>
  <si>
    <t>Die Bildungsfelder mit weniger als 200 Abschlüssen sind nicht separat dargestellt, aber sie sind im Total enthalten.</t>
  </si>
  <si>
    <t>Auskunft: eduperspectives@bfs.admin.ch</t>
  </si>
  <si>
    <t>Autoren: J. Babel, L. Gaillard, P. Strübi</t>
  </si>
  <si>
    <t>Bundesamt für Statistik (BFS) - Bereich 15: Bildung und Wissenschaft</t>
  </si>
  <si>
    <t>© BFS, Neuchâtel 2018</t>
  </si>
  <si>
    <t>G 3.8</t>
  </si>
  <si>
    <t>G 0.2</t>
  </si>
  <si>
    <t>Lernende und Studierende des Schweizer Bildungssystems: erhobene und erwartete Entwicklungen</t>
  </si>
  <si>
    <t>Lernende und Studierende des Schweizer Bildungssystems: indexierte erhobene und erwartete Entwicklungen</t>
  </si>
  <si>
    <t>Lernende der Primarstufe 1-2: erhobene und erwartete Entwicklung und Bevölkerung im Alter von 5-6 Jahren</t>
  </si>
  <si>
    <t>Lernende der Primarstufe 3-8: erhobene und erwartete Entwicklung und Bevölkerung im Alter von 7-12 Jahren</t>
  </si>
  <si>
    <t>Lernende der Sekundarstufe I: erhobene und erwartete Entwicklung, Bevölkerung im Alter von 13-15 Jahren und Lernende des letzten Jahres</t>
  </si>
  <si>
    <t>Erwartete Entwicklung der Lernenden der obligatorischen Schule, nach Kanton</t>
  </si>
  <si>
    <t xml:space="preserve">Unsicherheiten der Szenarien für die Lernenden der obligatorischen Schule, nach Kanton
</t>
  </si>
  <si>
    <t>Lernende und Abschlüsse der beruflichen Grundbildung: erhobene und erwartete Entwicklung</t>
  </si>
  <si>
    <t>Lernende und Abschlüsse der gymnasialen Maturitätsschulen: erhobene und erwartete Entwicklung</t>
  </si>
  <si>
    <t>Lernende und Abschlüsse der Fachmittelschulen: erhobene und erwartete Entwicklung</t>
  </si>
  <si>
    <t>Lernende der Übergangsausbildungen Sek.I-Sek.II: erhobene und erwartete Entwicklung</t>
  </si>
  <si>
    <t>Berufsmaturitätszeugnisse: erhobene und erwartete Entwicklung nach Ausrichtung</t>
  </si>
  <si>
    <t>Lernende und Abschlüsse der Sekundarstufe II: erwartete Entwicklung nach Bildungsfeld, in absoluten Zahlen</t>
  </si>
  <si>
    <t>Studierende der UH: erhobene und erwartete Entwicklung nach Studienstufe</t>
  </si>
  <si>
    <t>Abschlüsse der UH und der FH/PH: erwartete Entwicklung nach Bildungsfeld, in absoluten Zahlen</t>
  </si>
  <si>
    <t>Studierende der FH: erhobene und erwartete Entwicklung nach Studienstufe</t>
  </si>
  <si>
    <t>Studierende der UH: erhobene und erwartete Entwicklung nach Fachbereichsgruppe</t>
  </si>
  <si>
    <t>Studierende der FH: erhobene und erwartete Entwicklung nach Fachbereich</t>
  </si>
  <si>
    <t>Studierende der PH: erhobene und erwartete Entwicklung nach Studienstufe</t>
  </si>
  <si>
    <t>Studierende der PH: erhobene und erwartete Entwicklung nach Studiengang</t>
  </si>
  <si>
    <t>Gesamtzahlen</t>
  </si>
  <si>
    <t>Primarstufe 1-2 (2)</t>
  </si>
  <si>
    <t>(2) öffentlich und privat subventioniert</t>
  </si>
  <si>
    <t>Primarstufe 3-8</t>
  </si>
  <si>
    <t>MAPE nach 1 Jahr (1)</t>
  </si>
  <si>
    <t>MAPE nach 4 Jahren (1)</t>
  </si>
  <si>
    <t>(2) Die höheren MAPE im Kanton Genf lassen sich durch Änderungen in der Klassifikation der internationalen Schulen erklären.</t>
  </si>
  <si>
    <t>Bildungsfeld</t>
  </si>
  <si>
    <t>Landwirtschaft, Forstwirtschaft und Tiermedizin</t>
  </si>
  <si>
    <t>Interdisziplinär oder interfakultär</t>
  </si>
  <si>
    <t>Pflegepersonal</t>
  </si>
  <si>
    <t>Pädagogik</t>
  </si>
  <si>
    <t>Recht UH / Wirtschaftsrecht FH</t>
  </si>
  <si>
    <t>Verfahrenstechnik und Umweltschutztechnologien</t>
  </si>
  <si>
    <t>Geisteswissenschaften, Künste und Sozialwissenschaften</t>
  </si>
  <si>
    <t>Management und Verwaltung</t>
  </si>
  <si>
    <t>Gesundheit, ohne Humanmedizin und Pflegepersonal</t>
  </si>
  <si>
    <t>Mathematik und Physik</t>
  </si>
  <si>
    <t>Informatik und Kommunikationstechnologie</t>
  </si>
  <si>
    <t>Elektrizität und Maschinenbau</t>
  </si>
  <si>
    <t>Biologie, Umwelt und Chemie</t>
  </si>
  <si>
    <t>Humanmedizin</t>
  </si>
  <si>
    <t>Erstabschlüsse der UH (Niveau Master)</t>
  </si>
  <si>
    <t>Erstabschlüsse der FH/PH (Niveau Bachelor)</t>
  </si>
  <si>
    <t>Grafiken der Publikation 1323-1800 "Szenarien 2018-2027 für das Bildungssystem"</t>
  </si>
  <si>
    <t>EFZ und EBA (1)</t>
  </si>
  <si>
    <t>(1) eidgenössische Fähigkeitszeugnisse und eidgenössische Berufsatteste</t>
  </si>
  <si>
    <t>Wirtschaft und Dienstleistungen</t>
  </si>
  <si>
    <t>Gesundheit und Soziales</t>
  </si>
  <si>
    <t>(1) mit den Ausrichtungen "Gestaltung und Kunst" und "Natur, Landschaft und Lebensmittel"</t>
  </si>
  <si>
    <t>Technik, Architektur und Life Sciences</t>
  </si>
  <si>
    <t>Primarstufe 3-8 und Sekundarstufe I</t>
  </si>
  <si>
    <t>Abschlüsse (5)</t>
  </si>
  <si>
    <t>Lernende (4)</t>
  </si>
  <si>
    <t>Allgemeine Bildungsgänge und Qualifikationen (3)</t>
  </si>
  <si>
    <t>(3) Lernende: gymnasiale Maturitätsschulen und Fachmittelschulen; Abschlüsse: gymnasiale Maturitätszeugnisse und Fachmittelschulausweise</t>
  </si>
  <si>
    <t>Elektrizität und Maschinenbau (2)</t>
  </si>
  <si>
    <t>Verarbeitendes Gewerbe und Bergbau (2)</t>
  </si>
  <si>
    <t>Landwirtschaft, Forstwirtschaft und Tiermedizin (2)</t>
  </si>
  <si>
    <t>Geisteswissenschaften, Künste und Sozialwissenschaften (2)</t>
  </si>
  <si>
    <t>Architektur und Baugewerbe (2)</t>
  </si>
  <si>
    <t>Persönliche Dienstleistungen  (2)</t>
  </si>
  <si>
    <t>Rechnungswesen, Marketing und Sekretariatsarbeit (2)</t>
  </si>
  <si>
    <t>Gesundheit, ohne Humanmedizin und Pflegepersonal (2)</t>
  </si>
  <si>
    <t>Gross- und Einzelhandel (2)</t>
  </si>
  <si>
    <t>Verfahrenstechnik und Umweltschutztechnologien (2)</t>
  </si>
  <si>
    <t>Pflegepersonal (2)</t>
  </si>
  <si>
    <t>Informatik und Kommunikationstechnologie (2)</t>
  </si>
  <si>
    <t>Sozialwesen (2)</t>
  </si>
  <si>
    <t>Verkehrsdienstleistungen (2)</t>
  </si>
  <si>
    <t>Sicherheitsdienstleistungen (2)</t>
  </si>
  <si>
    <t>Feld unbekannt (2)</t>
  </si>
  <si>
    <t>(2) Lernende: berufliche Grundbildung; Abschlüsse: eidgenössische Fähigkeitszeugnisse und eidgenössische Berufsatteste</t>
  </si>
  <si>
    <t>(1) gemäss der Internationalen Standardklassifikation des Bildungswesens (ISCED 2013, 2. und 3. Hierarchiestufen)</t>
  </si>
  <si>
    <t>Niveau Bachelor oder Diplom mit den Studierenden der Lehrkräfteausbildung der Universitären Institute (IUFE+CERF) (1)</t>
  </si>
  <si>
    <t>Mit den Studierenden der Lehrkräfteausbildung der Universitären Institute (IUFE+CERF) (1)</t>
  </si>
  <si>
    <t>(1) Da diese Studierenden auch in den Beständen der UH mitgezählt sind, dürfen sie nicht dazu gerechnet werden.</t>
  </si>
  <si>
    <t xml:space="preserve">(2) mindestens 60 ECTS-Credits </t>
  </si>
  <si>
    <t>Total (2)+(3)</t>
  </si>
  <si>
    <t>Lernende und Abschlüsse der Sekundarstufe II: erwartete Entwicklung nach Bildungsfeld, in Prozent</t>
  </si>
  <si>
    <t>Abschlüsse der UH und der FH/PH: erwartete Entwicklung nach Bildungsfeld, in Prozent</t>
  </si>
  <si>
    <t>Erwartete Entwicklung 2017-2027 gemäss dem Referenzszenario nach Bildungsfeld (1)</t>
  </si>
  <si>
    <t>2017-2027</t>
  </si>
  <si>
    <t>Erwartete Entwicklung 2017-2027 gemäss dem Referenzszenario nach Bildungsfeld (1), in Prozenten</t>
  </si>
  <si>
    <t>Ergebnisse sortiert nach Erwartete Entwicklung 2017-2027 gemäss dem Referenzszenario nach Bildungsfeld (1), in Prozenten - Abschlüsse (5) ohne Sicherheitsdienstleistungen (2) und Feld unbekannt (2)</t>
  </si>
  <si>
    <t>(4) Gesamtzahlen; 2017: erwartete Zahlen</t>
  </si>
  <si>
    <t>(5) 2017: erhobene Zahlen</t>
  </si>
  <si>
    <t>Erwartete Entwicklung 2017-2027 gemäss dem Referenzszenario nach Bildungsfeld (1), in absoluten Zahlen</t>
  </si>
  <si>
    <t>Ergebnisse sortiert nach Erwartete Entwicklung 2017-2027 gemäss dem Referenzszenario nach Bildungsfeld (1), in absoluten Zahlen - Abschlüsse (5) ohne Sicherheitsdienstleistungen (2) und Feld unbekannt (2)</t>
  </si>
  <si>
    <t>Lernende des 1. Jahres (1)</t>
  </si>
  <si>
    <t>Primarstufe 3-8 und Sekundarstufe I: erwartete Entwicklung 2017-2027</t>
  </si>
  <si>
    <t>(1) Tendenzen der Bevölkerungsentwicklung 2018-2027 (BFS)</t>
  </si>
  <si>
    <t>Index 2017 = 100 (Referenzszenario)</t>
  </si>
  <si>
    <t>(1) Primarstufe 1-2 (öffentlich und privat subventioniert), Primarstufe 3-8 und Sekundarstufe I; 2017: erwartete Zahlen</t>
  </si>
  <si>
    <t>(2) Übergangsausbildungen Sek.I-Sek.II, berufliche Grundbildung, gymnasiale Maturitätsschulen und Fachmittelschulen; 2017: erwartete Zahlen</t>
  </si>
  <si>
    <t>(3) universitäre Hochschulen (UH), Fachhochschulen (FH) und pädagogische Hochschulen (PH); 2017: erhobene 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</si>
</sst>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#####0;\-######0;\-;@"/>
    <numFmt numFmtId="166" formatCode="0.0%"/>
    <numFmt numFmtId="167" formatCode="&quot;G&quot;0"/>
    <numFmt numFmtId="168" formatCode="&quot;D&quot;0"/>
    <numFmt numFmtId="169" formatCode="\(0\)"/>
  </numFmts>
  <fonts count="3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rgb="FF265A9A"/>
      <name val="Arial"/>
      <family val="2"/>
    </font>
    <font>
      <sz val="10"/>
      <color rgb="FF593866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DotDot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ashDotDot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dotted">
        <color indexed="64"/>
      </right>
      <top/>
      <bottom style="thin">
        <color indexed="64"/>
      </bottom>
      <diagonal/>
    </border>
    <border>
      <left style="dashDot">
        <color indexed="64"/>
      </left>
      <right style="dotted">
        <color indexed="64"/>
      </right>
      <top style="thin">
        <color indexed="64"/>
      </top>
      <bottom/>
      <diagonal/>
    </border>
    <border>
      <left style="dashDot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24">
    <xf numFmtId="0" fontId="0" fillId="0" borderId="0" xfId="0"/>
    <xf numFmtId="0" fontId="11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9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1" xfId="0" applyNumberFormat="1" applyFont="1" applyBorder="1" applyAlignment="1" applyProtection="1">
      <alignment horizontal="center" vertical="center"/>
    </xf>
    <xf numFmtId="3" fontId="10" fillId="2" borderId="2" xfId="0" applyNumberFormat="1" applyFont="1" applyFill="1" applyBorder="1" applyAlignment="1" applyProtection="1">
      <alignment horizontal="center" vertical="center"/>
    </xf>
    <xf numFmtId="3" fontId="10" fillId="2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3" fontId="10" fillId="2" borderId="4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/>
    </xf>
    <xf numFmtId="3" fontId="10" fillId="2" borderId="6" xfId="0" applyNumberFormat="1" applyFont="1" applyFill="1" applyBorder="1" applyAlignment="1" applyProtection="1">
      <alignment horizontal="center" vertical="center"/>
    </xf>
    <xf numFmtId="3" fontId="10" fillId="2" borderId="7" xfId="0" applyNumberFormat="1" applyFont="1" applyFill="1" applyBorder="1" applyAlignment="1" applyProtection="1">
      <alignment horizontal="center" vertical="center"/>
    </xf>
    <xf numFmtId="3" fontId="10" fillId="2" borderId="8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" fontId="10" fillId="3" borderId="2" xfId="0" applyNumberFormat="1" applyFont="1" applyFill="1" applyBorder="1" applyAlignment="1" applyProtection="1">
      <alignment horizontal="center" vertical="center"/>
      <protection locked="0"/>
    </xf>
    <xf numFmtId="3" fontId="10" fillId="3" borderId="3" xfId="0" applyNumberFormat="1" applyFont="1" applyFill="1" applyBorder="1" applyAlignment="1" applyProtection="1">
      <alignment horizontal="center" vertical="center"/>
      <protection locked="0"/>
    </xf>
    <xf numFmtId="3" fontId="10" fillId="3" borderId="4" xfId="0" applyNumberFormat="1" applyFont="1" applyFill="1" applyBorder="1" applyAlignment="1" applyProtection="1">
      <alignment horizontal="center" vertical="center"/>
      <protection locked="0"/>
    </xf>
    <xf numFmtId="3" fontId="10" fillId="3" borderId="9" xfId="0" applyNumberFormat="1" applyFont="1" applyFill="1" applyBorder="1" applyAlignment="1" applyProtection="1">
      <alignment horizontal="center" vertical="center"/>
      <protection locked="0"/>
    </xf>
    <xf numFmtId="3" fontId="10" fillId="3" borderId="10" xfId="0" applyNumberFormat="1" applyFont="1" applyFill="1" applyBorder="1" applyAlignment="1" applyProtection="1">
      <alignment horizontal="center" vertical="center"/>
      <protection locked="0"/>
    </xf>
    <xf numFmtId="3" fontId="10" fillId="3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0" xfId="0" applyNumberFormat="1" applyFont="1" applyAlignment="1" applyProtection="1">
      <alignment horizontal="right" vertical="center"/>
    </xf>
    <xf numFmtId="165" fontId="10" fillId="0" borderId="0" xfId="0" applyNumberFormat="1" applyFont="1" applyFill="1" applyAlignment="1" applyProtection="1">
      <alignment horizontal="right" vertical="center"/>
    </xf>
    <xf numFmtId="3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Protection="1"/>
    <xf numFmtId="166" fontId="10" fillId="2" borderId="2" xfId="1" applyNumberFormat="1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3" fontId="10" fillId="4" borderId="13" xfId="1" applyNumberFormat="1" applyFont="1" applyFill="1" applyBorder="1" applyAlignment="1" applyProtection="1">
      <alignment horizontal="center" vertical="center"/>
    </xf>
    <xf numFmtId="3" fontId="10" fillId="4" borderId="18" xfId="1" applyNumberFormat="1" applyFont="1" applyFill="1" applyBorder="1" applyAlignment="1" applyProtection="1">
      <alignment horizontal="center" vertical="center"/>
    </xf>
    <xf numFmtId="3" fontId="10" fillId="4" borderId="19" xfId="0" applyNumberFormat="1" applyFont="1" applyFill="1" applyBorder="1" applyAlignment="1" applyProtection="1">
      <alignment horizontal="center" vertical="center"/>
      <protection locked="0"/>
    </xf>
    <xf numFmtId="3" fontId="10" fillId="4" borderId="12" xfId="0" applyNumberFormat="1" applyFont="1" applyFill="1" applyBorder="1" applyAlignment="1" applyProtection="1">
      <alignment horizontal="center" vertical="center"/>
      <protection locked="0"/>
    </xf>
    <xf numFmtId="10" fontId="10" fillId="4" borderId="20" xfId="1" applyNumberFormat="1" applyFont="1" applyFill="1" applyBorder="1" applyAlignment="1" applyProtection="1">
      <alignment horizontal="center" vertical="center"/>
      <protection locked="0"/>
    </xf>
    <xf numFmtId="10" fontId="10" fillId="4" borderId="5" xfId="1" applyNumberFormat="1" applyFont="1" applyFill="1" applyBorder="1" applyAlignment="1" applyProtection="1">
      <alignment horizontal="center" vertical="center"/>
      <protection locked="0"/>
    </xf>
    <xf numFmtId="168" fontId="11" fillId="0" borderId="0" xfId="0" applyNumberFormat="1" applyFont="1" applyAlignment="1" applyProtection="1">
      <alignment horizontal="right" vertical="center"/>
    </xf>
    <xf numFmtId="0" fontId="9" fillId="0" borderId="0" xfId="0" applyFont="1" applyFill="1" applyProtection="1"/>
    <xf numFmtId="165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3" borderId="2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5" fillId="3" borderId="22" xfId="0" applyFont="1" applyFill="1" applyBorder="1" applyAlignment="1" applyProtection="1">
      <alignment horizontal="center" vertical="center" wrapText="1"/>
    </xf>
    <xf numFmtId="166" fontId="15" fillId="3" borderId="13" xfId="1" applyNumberFormat="1" applyFont="1" applyFill="1" applyBorder="1" applyAlignment="1" applyProtection="1">
      <alignment horizontal="center" vertical="center" wrapText="1"/>
    </xf>
    <xf numFmtId="3" fontId="10" fillId="0" borderId="23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 applyProtection="1">
      <alignment horizontal="center" vertical="center"/>
      <protection locked="0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166" fontId="10" fillId="2" borderId="2" xfId="1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 applyProtection="1">
      <alignment horizontal="center" vertical="center"/>
      <protection locked="0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166" fontId="10" fillId="2" borderId="7" xfId="1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0" borderId="25" xfId="0" applyNumberFormat="1" applyFont="1" applyBorder="1" applyAlignment="1" applyProtection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 applyProtection="1">
      <alignment horizontal="center" vertical="center"/>
      <protection locked="0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166" fontId="10" fillId="2" borderId="4" xfId="1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 applyProtection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 applyProtection="1">
      <alignment horizontal="center" vertical="center"/>
    </xf>
    <xf numFmtId="3" fontId="10" fillId="0" borderId="29" xfId="0" applyNumberFormat="1" applyFont="1" applyFill="1" applyBorder="1" applyAlignment="1" applyProtection="1">
      <alignment horizontal="center" vertical="center"/>
    </xf>
    <xf numFmtId="3" fontId="10" fillId="0" borderId="32" xfId="0" applyNumberFormat="1" applyFont="1" applyFill="1" applyBorder="1" applyAlignment="1" applyProtection="1">
      <alignment horizontal="center" vertical="center"/>
    </xf>
    <xf numFmtId="3" fontId="10" fillId="5" borderId="23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 applyProtection="1">
      <alignment horizontal="center" vertical="center"/>
      <protection locked="0"/>
    </xf>
    <xf numFmtId="3" fontId="10" fillId="5" borderId="23" xfId="0" applyNumberFormat="1" applyFont="1" applyFill="1" applyBorder="1" applyAlignment="1" applyProtection="1">
      <alignment horizontal="center" vertical="center"/>
    </xf>
    <xf numFmtId="3" fontId="10" fillId="3" borderId="2" xfId="0" applyNumberFormat="1" applyFont="1" applyFill="1" applyBorder="1" applyAlignment="1" applyProtection="1">
      <alignment horizontal="center" vertical="center"/>
    </xf>
    <xf numFmtId="3" fontId="10" fillId="3" borderId="6" xfId="0" applyNumberFormat="1" applyFont="1" applyFill="1" applyBorder="1" applyAlignment="1" applyProtection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 applyProtection="1">
      <alignment horizontal="center" vertical="center"/>
      <protection locked="0"/>
    </xf>
    <xf numFmtId="3" fontId="10" fillId="5" borderId="28" xfId="0" applyNumberFormat="1" applyFont="1" applyFill="1" applyBorder="1" applyAlignment="1" applyProtection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/>
    </xf>
    <xf numFmtId="3" fontId="10" fillId="3" borderId="5" xfId="0" applyNumberFormat="1" applyFont="1" applyFill="1" applyBorder="1" applyAlignment="1" applyProtection="1">
      <alignment horizontal="center" vertical="center"/>
    </xf>
    <xf numFmtId="166" fontId="10" fillId="5" borderId="2" xfId="1" applyNumberFormat="1" applyFont="1" applyFill="1" applyBorder="1" applyAlignment="1" applyProtection="1">
      <alignment horizontal="center" vertical="center"/>
      <protection locked="0"/>
    </xf>
    <xf numFmtId="3" fontId="10" fillId="5" borderId="6" xfId="0" applyNumberFormat="1" applyFont="1" applyFill="1" applyBorder="1" applyAlignment="1">
      <alignment horizontal="center" vertical="center"/>
    </xf>
    <xf numFmtId="166" fontId="10" fillId="5" borderId="4" xfId="1" applyNumberFormat="1" applyFont="1" applyFill="1" applyBorder="1" applyAlignment="1">
      <alignment horizontal="center" vertical="center"/>
    </xf>
    <xf numFmtId="3" fontId="10" fillId="5" borderId="5" xfId="0" applyNumberFormat="1" applyFont="1" applyFill="1" applyBorder="1" applyAlignment="1">
      <alignment horizontal="center" vertical="center"/>
    </xf>
    <xf numFmtId="166" fontId="10" fillId="5" borderId="2" xfId="1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3" fontId="10" fillId="5" borderId="22" xfId="0" applyNumberFormat="1" applyFont="1" applyFill="1" applyBorder="1" applyAlignment="1">
      <alignment horizontal="center" vertical="center"/>
    </xf>
    <xf numFmtId="166" fontId="10" fillId="5" borderId="10" xfId="1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 applyProtection="1">
      <alignment horizontal="center" vertical="center"/>
      <protection locked="0"/>
    </xf>
    <xf numFmtId="3" fontId="10" fillId="5" borderId="22" xfId="0" applyNumberFormat="1" applyFont="1" applyFill="1" applyBorder="1" applyAlignment="1" applyProtection="1">
      <alignment horizontal="center" vertical="center"/>
    </xf>
    <xf numFmtId="3" fontId="10" fillId="3" borderId="10" xfId="0" applyNumberFormat="1" applyFont="1" applyFill="1" applyBorder="1" applyAlignment="1" applyProtection="1">
      <alignment horizontal="center" vertical="center"/>
    </xf>
    <xf numFmtId="3" fontId="10" fillId="3" borderId="13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Alignment="1" applyProtection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Protection="1"/>
    <xf numFmtId="0" fontId="7" fillId="0" borderId="0" xfId="0" applyFont="1" applyProtection="1"/>
    <xf numFmtId="3" fontId="7" fillId="0" borderId="0" xfId="0" applyNumberFormat="1" applyFont="1" applyProtection="1"/>
    <xf numFmtId="0" fontId="17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0" borderId="0" xfId="0" applyNumberFormat="1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4" fillId="3" borderId="3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Alignment="1" applyProtection="1">
      <alignment horizontal="right" vertical="center"/>
    </xf>
    <xf numFmtId="0" fontId="14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</xf>
    <xf numFmtId="0" fontId="14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23" fillId="0" borderId="0" xfId="0" applyNumberFormat="1" applyFont="1" applyAlignment="1" applyProtection="1">
      <alignment horizontal="left" vertical="center"/>
    </xf>
    <xf numFmtId="0" fontId="24" fillId="0" borderId="0" xfId="0" applyNumberFormat="1" applyFont="1" applyAlignment="1" applyProtection="1">
      <alignment horizontal="left" vertical="center"/>
    </xf>
    <xf numFmtId="0" fontId="6" fillId="0" borderId="34" xfId="0" applyNumberFormat="1" applyFont="1" applyBorder="1" applyAlignment="1" applyProtection="1">
      <alignment horizontal="center" vertical="center"/>
    </xf>
    <xf numFmtId="3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</xf>
    <xf numFmtId="3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</xf>
    <xf numFmtId="3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3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</xf>
    <xf numFmtId="3" fontId="6" fillId="0" borderId="46" xfId="0" applyNumberFormat="1" applyFont="1" applyFill="1" applyBorder="1" applyAlignment="1" applyProtection="1">
      <alignment horizontal="center" vertical="center"/>
      <protection locked="0"/>
    </xf>
    <xf numFmtId="3" fontId="6" fillId="2" borderId="43" xfId="0" applyNumberFormat="1" applyFont="1" applyFill="1" applyBorder="1" applyAlignment="1" applyProtection="1">
      <alignment horizontal="center" vertical="center"/>
    </xf>
    <xf numFmtId="3" fontId="6" fillId="2" borderId="42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3" fontId="6" fillId="2" borderId="46" xfId="0" applyNumberFormat="1" applyFont="1" applyFill="1" applyBorder="1" applyAlignment="1" applyProtection="1">
      <alignment horizontal="center" vertic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Fill="1" applyBorder="1" applyAlignment="1">
      <alignment horizontal="left" vertical="center"/>
    </xf>
    <xf numFmtId="0" fontId="6" fillId="0" borderId="0" xfId="7" applyFont="1" applyAlignment="1">
      <alignment horizontal="center" vertical="center"/>
    </xf>
    <xf numFmtId="166" fontId="6" fillId="0" borderId="0" xfId="8" applyNumberFormat="1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4" fillId="0" borderId="0" xfId="7" applyFont="1" applyFill="1" applyBorder="1" applyAlignment="1" applyProtection="1">
      <alignment horizontal="left" vertical="center"/>
    </xf>
    <xf numFmtId="0" fontId="14" fillId="0" borderId="0" xfId="7" applyFont="1" applyFill="1" applyAlignment="1" applyProtection="1">
      <alignment vertical="center"/>
    </xf>
    <xf numFmtId="3" fontId="14" fillId="0" borderId="0" xfId="7" applyNumberFormat="1" applyFont="1" applyFill="1" applyBorder="1" applyAlignment="1" applyProtection="1">
      <alignment horizontal="right" vertical="center"/>
    </xf>
    <xf numFmtId="3" fontId="14" fillId="0" borderId="0" xfId="7" applyNumberFormat="1" applyFont="1" applyFill="1" applyBorder="1" applyAlignment="1" applyProtection="1">
      <alignment horizontal="left" vertical="center"/>
    </xf>
    <xf numFmtId="0" fontId="14" fillId="6" borderId="0" xfId="7" applyFont="1" applyFill="1" applyBorder="1" applyAlignment="1" applyProtection="1">
      <alignment horizontal="left" vertical="center"/>
    </xf>
    <xf numFmtId="166" fontId="6" fillId="0" borderId="13" xfId="8" applyNumberFormat="1" applyFont="1" applyBorder="1" applyAlignment="1">
      <alignment horizontal="center" vertical="center"/>
    </xf>
    <xf numFmtId="166" fontId="6" fillId="0" borderId="47" xfId="8" applyNumberFormat="1" applyFont="1" applyBorder="1" applyAlignment="1">
      <alignment horizontal="center" vertical="center"/>
    </xf>
    <xf numFmtId="166" fontId="6" fillId="0" borderId="48" xfId="8" applyNumberFormat="1" applyFont="1" applyBorder="1" applyAlignment="1">
      <alignment horizontal="center" vertical="center"/>
    </xf>
    <xf numFmtId="166" fontId="6" fillId="0" borderId="49" xfId="8" applyNumberFormat="1" applyFont="1" applyBorder="1" applyAlignment="1">
      <alignment horizontal="center" vertical="center"/>
    </xf>
    <xf numFmtId="166" fontId="6" fillId="0" borderId="12" xfId="8" applyNumberFormat="1" applyFont="1" applyBorder="1" applyAlignment="1">
      <alignment horizontal="center" vertical="center"/>
    </xf>
    <xf numFmtId="166" fontId="6" fillId="0" borderId="35" xfId="8" applyNumberFormat="1" applyFont="1" applyBorder="1" applyAlignment="1">
      <alignment horizontal="center" vertical="center"/>
    </xf>
    <xf numFmtId="166" fontId="6" fillId="0" borderId="50" xfId="8" applyNumberFormat="1" applyFont="1" applyBorder="1" applyAlignment="1">
      <alignment horizontal="center" vertical="center"/>
    </xf>
    <xf numFmtId="166" fontId="6" fillId="0" borderId="51" xfId="8" applyNumberFormat="1" applyFont="1" applyBorder="1" applyAlignment="1">
      <alignment horizontal="center" vertical="center"/>
    </xf>
    <xf numFmtId="166" fontId="6" fillId="0" borderId="32" xfId="8" applyNumberFormat="1" applyFont="1" applyBorder="1" applyAlignment="1">
      <alignment horizontal="center" vertical="center"/>
    </xf>
    <xf numFmtId="166" fontId="6" fillId="0" borderId="40" xfId="8" applyNumberFormat="1" applyFont="1" applyBorder="1" applyAlignment="1">
      <alignment horizontal="center" vertical="center"/>
    </xf>
    <xf numFmtId="166" fontId="6" fillId="0" borderId="54" xfId="8" applyNumberFormat="1" applyFont="1" applyBorder="1" applyAlignment="1">
      <alignment horizontal="center" vertical="center"/>
    </xf>
    <xf numFmtId="166" fontId="6" fillId="0" borderId="55" xfId="8" applyNumberFormat="1" applyFont="1" applyBorder="1" applyAlignment="1">
      <alignment horizontal="center" vertical="center"/>
    </xf>
    <xf numFmtId="0" fontId="14" fillId="0" borderId="39" xfId="7" applyFont="1" applyBorder="1" applyAlignment="1">
      <alignment horizontal="center" vertical="center"/>
    </xf>
    <xf numFmtId="3" fontId="6" fillId="8" borderId="13" xfId="7" applyNumberFormat="1" applyFont="1" applyFill="1" applyBorder="1" applyAlignment="1" applyProtection="1">
      <alignment horizontal="center" vertical="center"/>
      <protection locked="0"/>
    </xf>
    <xf numFmtId="3" fontId="6" fillId="8" borderId="47" xfId="7" applyNumberFormat="1" applyFont="1" applyFill="1" applyBorder="1" applyAlignment="1" applyProtection="1">
      <alignment horizontal="center" vertical="center"/>
      <protection locked="0"/>
    </xf>
    <xf numFmtId="3" fontId="6" fillId="8" borderId="48" xfId="7" applyNumberFormat="1" applyFont="1" applyFill="1" applyBorder="1" applyAlignment="1" applyProtection="1">
      <alignment horizontal="center" vertical="center"/>
      <protection locked="0"/>
    </xf>
    <xf numFmtId="3" fontId="6" fillId="8" borderId="49" xfId="7" applyNumberFormat="1" applyFont="1" applyFill="1" applyBorder="1" applyAlignment="1" applyProtection="1">
      <alignment horizontal="center" vertical="center"/>
      <protection locked="0"/>
    </xf>
    <xf numFmtId="0" fontId="14" fillId="8" borderId="33" xfId="7" applyFont="1" applyFill="1" applyBorder="1" applyAlignment="1" applyProtection="1">
      <alignment horizontal="center" vertical="center"/>
      <protection locked="0"/>
    </xf>
    <xf numFmtId="3" fontId="6" fillId="8" borderId="6" xfId="7" applyNumberFormat="1" applyFont="1" applyFill="1" applyBorder="1" applyAlignment="1" applyProtection="1">
      <alignment horizontal="center" vertical="center"/>
      <protection locked="0"/>
    </xf>
    <xf numFmtId="3" fontId="6" fillId="8" borderId="37" xfId="7" applyNumberFormat="1" applyFont="1" applyFill="1" applyBorder="1" applyAlignment="1" applyProtection="1">
      <alignment horizontal="center" vertical="center"/>
      <protection locked="0"/>
    </xf>
    <xf numFmtId="3" fontId="6" fillId="8" borderId="52" xfId="7" applyNumberFormat="1" applyFont="1" applyFill="1" applyBorder="1" applyAlignment="1" applyProtection="1">
      <alignment horizontal="center" vertical="center"/>
      <protection locked="0"/>
    </xf>
    <xf numFmtId="3" fontId="6" fillId="8" borderId="53" xfId="7" applyNumberFormat="1" applyFont="1" applyFill="1" applyBorder="1" applyAlignment="1" applyProtection="1">
      <alignment horizontal="center" vertical="center"/>
      <protection locked="0"/>
    </xf>
    <xf numFmtId="0" fontId="14" fillId="8" borderId="1" xfId="7" applyFont="1" applyFill="1" applyBorder="1" applyAlignment="1" applyProtection="1">
      <alignment horizontal="center" vertical="center"/>
      <protection locked="0"/>
    </xf>
    <xf numFmtId="3" fontId="6" fillId="8" borderId="12" xfId="7" applyNumberFormat="1" applyFont="1" applyFill="1" applyBorder="1" applyAlignment="1" applyProtection="1">
      <alignment horizontal="center" vertical="center"/>
      <protection locked="0"/>
    </xf>
    <xf numFmtId="3" fontId="6" fillId="8" borderId="35" xfId="7" applyNumberFormat="1" applyFont="1" applyFill="1" applyBorder="1" applyAlignment="1" applyProtection="1">
      <alignment horizontal="center" vertical="center"/>
      <protection locked="0"/>
    </xf>
    <xf numFmtId="3" fontId="6" fillId="8" borderId="50" xfId="7" applyNumberFormat="1" applyFont="1" applyFill="1" applyBorder="1" applyAlignment="1" applyProtection="1">
      <alignment horizontal="center" vertical="center"/>
      <protection locked="0"/>
    </xf>
    <xf numFmtId="3" fontId="6" fillId="8" borderId="51" xfId="7" applyNumberFormat="1" applyFont="1" applyFill="1" applyBorder="1" applyAlignment="1" applyProtection="1">
      <alignment horizontal="center" vertical="center"/>
      <protection locked="0"/>
    </xf>
    <xf numFmtId="0" fontId="14" fillId="8" borderId="34" xfId="7" applyFont="1" applyFill="1" applyBorder="1" applyAlignment="1" applyProtection="1">
      <alignment horizontal="center" vertical="center"/>
      <protection locked="0"/>
    </xf>
    <xf numFmtId="3" fontId="6" fillId="0" borderId="32" xfId="7" applyNumberFormat="1" applyFont="1" applyBorder="1" applyAlignment="1" applyProtection="1">
      <alignment horizontal="center" vertical="center"/>
      <protection locked="0"/>
    </xf>
    <xf numFmtId="3" fontId="6" fillId="0" borderId="40" xfId="7" applyNumberFormat="1" applyFont="1" applyBorder="1" applyAlignment="1" applyProtection="1">
      <alignment horizontal="center" vertical="center"/>
      <protection locked="0"/>
    </xf>
    <xf numFmtId="3" fontId="6" fillId="0" borderId="54" xfId="7" applyNumberFormat="1" applyFont="1" applyBorder="1" applyAlignment="1" applyProtection="1">
      <alignment horizontal="center" vertical="center"/>
      <protection locked="0"/>
    </xf>
    <xf numFmtId="3" fontId="6" fillId="0" borderId="55" xfId="7" applyNumberFormat="1" applyFont="1" applyBorder="1" applyAlignment="1" applyProtection="1">
      <alignment horizontal="center" vertical="center"/>
      <protection locked="0"/>
    </xf>
    <xf numFmtId="0" fontId="14" fillId="0" borderId="39" xfId="7" applyFont="1" applyBorder="1" applyAlignment="1" applyProtection="1">
      <alignment horizontal="center" vertical="center"/>
      <protection locked="0"/>
    </xf>
    <xf numFmtId="3" fontId="14" fillId="0" borderId="0" xfId="7" applyNumberFormat="1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horizontal="left" vertical="center" wrapText="1"/>
    </xf>
    <xf numFmtId="0" fontId="25" fillId="0" borderId="0" xfId="7" applyFont="1" applyFill="1" applyBorder="1" applyAlignment="1">
      <alignment horizontal="left" vertical="center" wrapText="1"/>
    </xf>
    <xf numFmtId="1" fontId="9" fillId="3" borderId="13" xfId="7" applyNumberFormat="1" applyFont="1" applyFill="1" applyBorder="1" applyAlignment="1" applyProtection="1">
      <alignment horizontal="center" vertical="center" wrapText="1"/>
    </xf>
    <xf numFmtId="1" fontId="9" fillId="3" borderId="47" xfId="7" applyNumberFormat="1" applyFont="1" applyFill="1" applyBorder="1" applyAlignment="1" applyProtection="1">
      <alignment horizontal="center" vertical="center" wrapText="1"/>
    </xf>
    <xf numFmtId="1" fontId="9" fillId="3" borderId="48" xfId="7" applyNumberFormat="1" applyFont="1" applyFill="1" applyBorder="1" applyAlignment="1" applyProtection="1">
      <alignment horizontal="center" vertical="center" wrapText="1"/>
    </xf>
    <xf numFmtId="1" fontId="9" fillId="3" borderId="49" xfId="7" applyNumberFormat="1" applyFont="1" applyFill="1" applyBorder="1" applyAlignment="1" applyProtection="1">
      <alignment horizontal="center" vertical="center" wrapText="1"/>
    </xf>
    <xf numFmtId="169" fontId="6" fillId="0" borderId="0" xfId="0" applyNumberFormat="1" applyFont="1" applyFill="1" applyAlignment="1" applyProtection="1">
      <alignment horizontal="center" vertical="center"/>
      <protection locked="0"/>
    </xf>
    <xf numFmtId="169" fontId="6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7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0" borderId="0" xfId="7" applyFont="1" applyAlignment="1">
      <alignment horizontal="center" vertical="center"/>
    </xf>
    <xf numFmtId="0" fontId="14" fillId="0" borderId="21" xfId="7" applyFont="1" applyBorder="1" applyAlignment="1">
      <alignment horizontal="left" vertical="center"/>
    </xf>
    <xf numFmtId="0" fontId="14" fillId="0" borderId="22" xfId="7" applyFont="1" applyBorder="1" applyAlignment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167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9" fillId="3" borderId="51" xfId="7" applyFont="1" applyFill="1" applyBorder="1" applyAlignment="1" applyProtection="1">
      <alignment horizontal="center" vertical="center" wrapText="1"/>
    </xf>
    <xf numFmtId="0" fontId="9" fillId="3" borderId="50" xfId="7" applyFont="1" applyFill="1" applyBorder="1" applyAlignment="1" applyProtection="1">
      <alignment horizontal="center" vertical="center" wrapText="1"/>
    </xf>
    <xf numFmtId="0" fontId="9" fillId="3" borderId="35" xfId="7" applyFont="1" applyFill="1" applyBorder="1" applyAlignment="1" applyProtection="1">
      <alignment horizontal="center" vertical="center" wrapText="1"/>
    </xf>
    <xf numFmtId="0" fontId="9" fillId="3" borderId="12" xfId="7" applyFont="1" applyFill="1" applyBorder="1" applyAlignment="1" applyProtection="1">
      <alignment horizontal="center" vertical="center" wrapText="1"/>
    </xf>
    <xf numFmtId="0" fontId="9" fillId="6" borderId="37" xfId="7" applyFont="1" applyFill="1" applyBorder="1" applyAlignment="1" applyProtection="1">
      <alignment horizontal="center" vertical="center" wrapText="1"/>
    </xf>
    <xf numFmtId="0" fontId="9" fillId="6" borderId="6" xfId="7" applyFont="1" applyFill="1" applyBorder="1" applyAlignment="1" applyProtection="1">
      <alignment horizontal="center" vertical="center" wrapText="1"/>
    </xf>
    <xf numFmtId="166" fontId="6" fillId="6" borderId="35" xfId="8" applyNumberFormat="1" applyFont="1" applyFill="1" applyBorder="1" applyAlignment="1">
      <alignment horizontal="center" vertical="center"/>
    </xf>
    <xf numFmtId="166" fontId="6" fillId="6" borderId="12" xfId="8" applyNumberFormat="1" applyFont="1" applyFill="1" applyBorder="1" applyAlignment="1">
      <alignment horizontal="center" vertical="center"/>
    </xf>
    <xf numFmtId="166" fontId="6" fillId="6" borderId="47" xfId="8" applyNumberFormat="1" applyFont="1" applyFill="1" applyBorder="1" applyAlignment="1">
      <alignment horizontal="center" vertical="center"/>
    </xf>
    <xf numFmtId="166" fontId="6" fillId="6" borderId="13" xfId="8" applyNumberFormat="1" applyFont="1" applyFill="1" applyBorder="1" applyAlignment="1">
      <alignment horizontal="center" vertical="center"/>
    </xf>
    <xf numFmtId="0" fontId="14" fillId="3" borderId="40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</xf>
    <xf numFmtId="3" fontId="6" fillId="2" borderId="35" xfId="0" applyNumberFormat="1" applyFont="1" applyFill="1" applyBorder="1" applyAlignment="1" applyProtection="1">
      <alignment horizontal="center" vertical="center"/>
    </xf>
    <xf numFmtId="3" fontId="6" fillId="2" borderId="12" xfId="0" applyNumberFormat="1" applyFont="1" applyFill="1" applyBorder="1" applyAlignment="1" applyProtection="1">
      <alignment horizontal="center" vertical="center"/>
    </xf>
    <xf numFmtId="3" fontId="6" fillId="2" borderId="36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/>
    </xf>
    <xf numFmtId="3" fontId="6" fillId="2" borderId="37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 applyProtection="1">
      <alignment horizontal="center" vertical="center"/>
    </xf>
    <xf numFmtId="3" fontId="6" fillId="2" borderId="38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3" fontId="6" fillId="3" borderId="37" xfId="0" applyNumberFormat="1" applyFont="1" applyFill="1" applyBorder="1" applyAlignment="1" applyProtection="1">
      <alignment horizontal="center" vertical="center"/>
      <protection locked="0"/>
    </xf>
    <xf numFmtId="3" fontId="6" fillId="3" borderId="6" xfId="0" applyNumberFormat="1" applyFont="1" applyFill="1" applyBorder="1" applyAlignment="1" applyProtection="1">
      <alignment horizontal="center" vertical="center"/>
      <protection locked="0"/>
    </xf>
    <xf numFmtId="3" fontId="6" fillId="3" borderId="36" xfId="0" applyNumberFormat="1" applyFont="1" applyFill="1" applyBorder="1" applyAlignment="1" applyProtection="1">
      <alignment horizontal="center" vertical="center"/>
      <protection locked="0"/>
    </xf>
    <xf numFmtId="3" fontId="6" fillId="3" borderId="5" xfId="0" applyNumberFormat="1" applyFont="1" applyFill="1" applyBorder="1" applyAlignment="1" applyProtection="1">
      <alignment horizontal="center" vertical="center"/>
      <protection locked="0"/>
    </xf>
    <xf numFmtId="3" fontId="6" fillId="3" borderId="47" xfId="0" applyNumberFormat="1" applyFont="1" applyFill="1" applyBorder="1" applyAlignment="1" applyProtection="1">
      <alignment horizontal="center" vertical="center"/>
      <protection locked="0"/>
    </xf>
    <xf numFmtId="3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</xf>
    <xf numFmtId="3" fontId="6" fillId="2" borderId="44" xfId="0" applyNumberFormat="1" applyFont="1" applyFill="1" applyBorder="1" applyAlignment="1" applyProtection="1">
      <alignment horizontal="center" vertical="center"/>
    </xf>
    <xf numFmtId="3" fontId="6" fillId="3" borderId="38" xfId="0" applyNumberFormat="1" applyFont="1" applyFill="1" applyBorder="1" applyAlignment="1" applyProtection="1">
      <alignment horizontal="center" vertical="center"/>
      <protection locked="0"/>
    </xf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3" fontId="6" fillId="0" borderId="44" xfId="0" applyNumberFormat="1" applyFont="1" applyFill="1" applyBorder="1" applyAlignment="1" applyProtection="1">
      <alignment horizontal="center" vertical="center"/>
      <protection locked="0"/>
    </xf>
    <xf numFmtId="3" fontId="6" fillId="2" borderId="47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6" fillId="10" borderId="47" xfId="0" applyNumberFormat="1" applyFont="1" applyFill="1" applyBorder="1" applyAlignment="1" applyProtection="1">
      <alignment horizontal="center" vertical="center"/>
    </xf>
    <xf numFmtId="3" fontId="6" fillId="10" borderId="13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24" fillId="0" borderId="0" xfId="0" applyNumberFormat="1" applyFont="1" applyFill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left" vertical="center"/>
    </xf>
    <xf numFmtId="0" fontId="23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left" vertical="center"/>
    </xf>
    <xf numFmtId="0" fontId="14" fillId="3" borderId="5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33" xfId="0" applyNumberFormat="1" applyFont="1" applyFill="1" applyBorder="1" applyAlignment="1" applyProtection="1">
      <alignment horizontal="center" vertical="center"/>
      <protection locked="0"/>
    </xf>
    <xf numFmtId="10" fontId="6" fillId="0" borderId="43" xfId="0" applyNumberFormat="1" applyFont="1" applyFill="1" applyBorder="1" applyAlignment="1" applyProtection="1">
      <alignment horizontal="center" vertical="center"/>
      <protection locked="0"/>
    </xf>
    <xf numFmtId="10" fontId="6" fillId="0" borderId="6" xfId="0" applyNumberFormat="1" applyFont="1" applyFill="1" applyBorder="1" applyAlignment="1" applyProtection="1">
      <alignment horizontal="center" vertical="center"/>
      <protection locked="0"/>
    </xf>
    <xf numFmtId="10" fontId="6" fillId="0" borderId="46" xfId="0" applyNumberFormat="1" applyFont="1" applyFill="1" applyBorder="1" applyAlignment="1" applyProtection="1">
      <alignment horizontal="center" vertical="center"/>
      <protection locked="0"/>
    </xf>
    <xf numFmtId="1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1" fontId="14" fillId="3" borderId="34" xfId="7" applyNumberFormat="1" applyFont="1" applyFill="1" applyBorder="1" applyAlignment="1">
      <alignment horizontal="center" vertical="center" wrapText="1"/>
    </xf>
    <xf numFmtId="1" fontId="14" fillId="3" borderId="41" xfId="7" applyNumberFormat="1" applyFont="1" applyFill="1" applyBorder="1" applyAlignment="1">
      <alignment horizontal="center" vertical="center" wrapText="1"/>
    </xf>
    <xf numFmtId="1" fontId="14" fillId="3" borderId="35" xfId="7" applyNumberFormat="1" applyFont="1" applyFill="1" applyBorder="1" applyAlignment="1">
      <alignment horizontal="center" vertical="center" wrapText="1"/>
    </xf>
    <xf numFmtId="1" fontId="14" fillId="3" borderId="12" xfId="7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3" fontId="14" fillId="6" borderId="0" xfId="7" applyNumberFormat="1" applyFont="1" applyFill="1" applyBorder="1" applyAlignment="1" applyProtection="1">
      <alignment horizontal="left" vertical="center"/>
    </xf>
    <xf numFmtId="167" fontId="6" fillId="0" borderId="0" xfId="0" applyNumberFormat="1" applyFont="1" applyFill="1" applyAlignment="1" applyProtection="1">
      <alignment horizontal="left" vertical="center"/>
    </xf>
    <xf numFmtId="167" fontId="7" fillId="0" borderId="0" xfId="0" applyNumberFormat="1" applyFont="1" applyFill="1" applyAlignment="1" applyProtection="1">
      <alignment horizontal="left" vertical="center"/>
    </xf>
    <xf numFmtId="167" fontId="7" fillId="0" borderId="0" xfId="0" applyNumberFormat="1" applyFont="1" applyFill="1" applyAlignment="1" applyProtection="1">
      <alignment horizontal="center" vertical="center"/>
    </xf>
    <xf numFmtId="167" fontId="7" fillId="0" borderId="0" xfId="0" applyNumberFormat="1" applyFont="1" applyFill="1" applyAlignment="1" applyProtection="1">
      <alignment horizontal="right" vertical="center"/>
    </xf>
    <xf numFmtId="0" fontId="27" fillId="0" borderId="0" xfId="9" applyFont="1" applyAlignment="1" applyProtection="1">
      <alignment horizontal="left" vertical="center"/>
    </xf>
    <xf numFmtId="0" fontId="27" fillId="0" borderId="0" xfId="9" applyFont="1" applyAlignment="1" applyProtection="1">
      <alignment horizontal="left" vertical="center"/>
      <protection locked="0"/>
    </xf>
    <xf numFmtId="0" fontId="26" fillId="0" borderId="0" xfId="9" applyFont="1" applyAlignment="1" applyProtection="1">
      <alignment horizontal="center" vertical="center"/>
    </xf>
    <xf numFmtId="169" fontId="6" fillId="0" borderId="0" xfId="0" quotePrefix="1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169" fontId="6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4" fillId="9" borderId="39" xfId="7" applyFont="1" applyFill="1" applyBorder="1" applyAlignment="1">
      <alignment horizontal="center" vertical="center"/>
    </xf>
    <xf numFmtId="0" fontId="14" fillId="9" borderId="45" xfId="0" applyFont="1" applyFill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8" fillId="0" borderId="0" xfId="7" applyFont="1" applyFill="1" applyAlignment="1">
      <alignment vertical="center"/>
    </xf>
    <xf numFmtId="0" fontId="14" fillId="0" borderId="0" xfId="7" applyFont="1" applyFill="1" applyAlignment="1">
      <alignment vertical="center"/>
    </xf>
    <xf numFmtId="0" fontId="6" fillId="0" borderId="0" xfId="7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7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7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6" fillId="0" borderId="34" xfId="7" applyFill="1" applyBorder="1" applyAlignment="1">
      <alignment horizontal="center" vertical="center"/>
    </xf>
    <xf numFmtId="10" fontId="6" fillId="0" borderId="41" xfId="7" applyNumberFormat="1" applyFill="1" applyBorder="1" applyAlignment="1">
      <alignment horizontal="center" vertical="center"/>
    </xf>
    <xf numFmtId="10" fontId="6" fillId="0" borderId="35" xfId="7" applyNumberFormat="1" applyFill="1" applyBorder="1" applyAlignment="1">
      <alignment horizontal="center" vertical="center"/>
    </xf>
    <xf numFmtId="10" fontId="6" fillId="0" borderId="12" xfId="7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7" applyFill="1" applyAlignment="1">
      <alignment horizontal="center" vertical="center"/>
    </xf>
    <xf numFmtId="0" fontId="6" fillId="0" borderId="1" xfId="7" applyFill="1" applyBorder="1" applyAlignment="1">
      <alignment horizontal="center" vertical="center"/>
    </xf>
    <xf numFmtId="10" fontId="6" fillId="0" borderId="43" xfId="7" applyNumberFormat="1" applyFill="1" applyBorder="1" applyAlignment="1">
      <alignment horizontal="center" vertical="center"/>
    </xf>
    <xf numFmtId="10" fontId="6" fillId="0" borderId="37" xfId="7" applyNumberFormat="1" applyFill="1" applyBorder="1" applyAlignment="1">
      <alignment horizontal="center" vertical="center"/>
    </xf>
    <xf numFmtId="10" fontId="6" fillId="0" borderId="6" xfId="7" applyNumberFormat="1" applyFill="1" applyBorder="1" applyAlignment="1">
      <alignment horizontal="center" vertical="center"/>
    </xf>
    <xf numFmtId="0" fontId="6" fillId="0" borderId="33" xfId="7" applyFill="1" applyBorder="1" applyAlignment="1">
      <alignment horizontal="center" vertical="center"/>
    </xf>
    <xf numFmtId="10" fontId="6" fillId="0" borderId="46" xfId="7" applyNumberFormat="1" applyFill="1" applyBorder="1" applyAlignment="1">
      <alignment horizontal="center" vertical="center"/>
    </xf>
    <xf numFmtId="10" fontId="6" fillId="0" borderId="47" xfId="7" applyNumberFormat="1" applyFill="1" applyBorder="1" applyAlignment="1">
      <alignment horizontal="center" vertical="center"/>
    </xf>
    <xf numFmtId="10" fontId="6" fillId="0" borderId="13" xfId="7" applyNumberFormat="1" applyFill="1" applyBorder="1" applyAlignment="1">
      <alignment horizontal="center" vertical="center"/>
    </xf>
    <xf numFmtId="3" fontId="6" fillId="0" borderId="0" xfId="0" applyNumberFormat="1" applyFont="1" applyAlignment="1" applyProtection="1">
      <alignment vertical="center"/>
    </xf>
    <xf numFmtId="0" fontId="6" fillId="0" borderId="56" xfId="0" applyNumberFormat="1" applyFont="1" applyFill="1" applyBorder="1" applyAlignment="1" applyProtection="1">
      <alignment horizontal="center" vertical="center"/>
    </xf>
    <xf numFmtId="0" fontId="14" fillId="6" borderId="21" xfId="7" applyFont="1" applyFill="1" applyBorder="1" applyAlignment="1">
      <alignment horizontal="center" vertical="center"/>
    </xf>
    <xf numFmtId="0" fontId="14" fillId="6" borderId="22" xfId="7" applyFont="1" applyFill="1" applyBorder="1" applyAlignment="1">
      <alignment horizontal="center" vertical="center"/>
    </xf>
    <xf numFmtId="167" fontId="14" fillId="0" borderId="0" xfId="0" applyNumberFormat="1" applyFont="1" applyFill="1" applyAlignment="1" applyProtection="1">
      <alignment horizontal="left" vertical="center"/>
    </xf>
    <xf numFmtId="0" fontId="28" fillId="0" borderId="0" xfId="6" applyFont="1" applyAlignment="1" applyProtection="1">
      <alignment horizontal="center" vertical="center"/>
    </xf>
    <xf numFmtId="0" fontId="29" fillId="0" borderId="0" xfId="6" applyFont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  <protection locked="0"/>
    </xf>
    <xf numFmtId="0" fontId="6" fillId="6" borderId="24" xfId="0" applyNumberFormat="1" applyFont="1" applyFill="1" applyBorder="1" applyAlignment="1" applyProtection="1">
      <alignment horizontal="center" vertical="center"/>
    </xf>
    <xf numFmtId="3" fontId="6" fillId="6" borderId="38" xfId="0" applyNumberFormat="1" applyFont="1" applyFill="1" applyBorder="1" applyAlignment="1" applyProtection="1">
      <alignment horizontal="center" vertical="center"/>
      <protection locked="0"/>
    </xf>
    <xf numFmtId="3" fontId="6" fillId="6" borderId="47" xfId="0" applyNumberFormat="1" applyFont="1" applyFill="1" applyBorder="1" applyAlignment="1" applyProtection="1">
      <alignment horizontal="center" vertical="center"/>
    </xf>
    <xf numFmtId="3" fontId="6" fillId="6" borderId="13" xfId="0" applyNumberFormat="1" applyFont="1" applyFill="1" applyBorder="1" applyAlignment="1" applyProtection="1">
      <alignment horizontal="center" vertical="center"/>
    </xf>
    <xf numFmtId="3" fontId="6" fillId="9" borderId="38" xfId="0" applyNumberFormat="1" applyFont="1" applyFill="1" applyBorder="1" applyAlignment="1" applyProtection="1">
      <alignment horizontal="center" vertical="center"/>
      <protection locked="0"/>
    </xf>
    <xf numFmtId="3" fontId="6" fillId="9" borderId="8" xfId="0" applyNumberFormat="1" applyFont="1" applyFill="1" applyBorder="1" applyAlignment="1" applyProtection="1">
      <alignment horizontal="center" vertical="center"/>
      <protection locked="0"/>
    </xf>
    <xf numFmtId="0" fontId="14" fillId="9" borderId="45" xfId="0" applyNumberFormat="1" applyFont="1" applyFill="1" applyBorder="1" applyAlignment="1" applyProtection="1">
      <alignment horizontal="center" vertical="center" wrapText="1"/>
      <protection locked="0"/>
    </xf>
    <xf numFmtId="0" fontId="14" fillId="9" borderId="40" xfId="0" applyFont="1" applyFill="1" applyBorder="1" applyAlignment="1" applyProtection="1">
      <alignment horizontal="center" vertical="center" wrapText="1"/>
    </xf>
    <xf numFmtId="0" fontId="14" fillId="9" borderId="32" xfId="0" applyFont="1" applyFill="1" applyBorder="1" applyAlignment="1" applyProtection="1">
      <alignment horizontal="center" vertical="center" wrapText="1"/>
    </xf>
    <xf numFmtId="2" fontId="6" fillId="2" borderId="44" xfId="0" applyNumberFormat="1" applyFont="1" applyFill="1" applyBorder="1" applyAlignment="1" applyProtection="1">
      <alignment horizontal="center" vertical="center"/>
    </xf>
    <xf numFmtId="2" fontId="6" fillId="6" borderId="38" xfId="0" applyNumberFormat="1" applyFont="1" applyFill="1" applyBorder="1" applyAlignment="1" applyProtection="1">
      <alignment horizontal="center" vertical="center"/>
      <protection locked="0"/>
    </xf>
    <xf numFmtId="2" fontId="6" fillId="9" borderId="38" xfId="0" applyNumberFormat="1" applyFont="1" applyFill="1" applyBorder="1" applyAlignment="1" applyProtection="1">
      <alignment horizontal="center" vertical="center"/>
      <protection locked="0"/>
    </xf>
    <xf numFmtId="2" fontId="6" fillId="9" borderId="8" xfId="0" applyNumberFormat="1" applyFont="1" applyFill="1" applyBorder="1" applyAlignment="1" applyProtection="1">
      <alignment horizontal="center" vertical="center"/>
      <protection locked="0"/>
    </xf>
    <xf numFmtId="2" fontId="6" fillId="6" borderId="46" xfId="0" applyNumberFormat="1" applyFont="1" applyFill="1" applyBorder="1" applyAlignment="1" applyProtection="1">
      <alignment horizontal="center" vertical="center"/>
      <protection locked="0"/>
    </xf>
    <xf numFmtId="2" fontId="6" fillId="6" borderId="47" xfId="0" applyNumberFormat="1" applyFont="1" applyFill="1" applyBorder="1" applyAlignment="1" applyProtection="1">
      <alignment horizontal="center" vertical="center"/>
    </xf>
    <xf numFmtId="2" fontId="6" fillId="6" borderId="13" xfId="0" applyNumberFormat="1" applyFont="1" applyFill="1" applyBorder="1" applyAlignment="1" applyProtection="1">
      <alignment horizontal="center" vertical="center"/>
    </xf>
    <xf numFmtId="2" fontId="6" fillId="0" borderId="46" xfId="0" applyNumberFormat="1" applyFont="1" applyFill="1" applyBorder="1" applyAlignment="1" applyProtection="1">
      <alignment horizontal="center" vertical="center"/>
      <protection locked="0"/>
    </xf>
    <xf numFmtId="2" fontId="6" fillId="0" borderId="47" xfId="0" applyNumberFormat="1" applyFont="1" applyFill="1" applyBorder="1" applyAlignment="1" applyProtection="1">
      <alignment horizontal="center" vertical="center"/>
    </xf>
    <xf numFmtId="2" fontId="6" fillId="0" borderId="13" xfId="0" applyNumberFormat="1" applyFont="1" applyFill="1" applyBorder="1" applyAlignment="1" applyProtection="1">
      <alignment horizontal="center" vertical="center"/>
    </xf>
    <xf numFmtId="2" fontId="6" fillId="0" borderId="41" xfId="0" applyNumberFormat="1" applyFont="1" applyBorder="1" applyAlignment="1" applyProtection="1">
      <alignment horizontal="center" vertical="center"/>
      <protection locked="0"/>
    </xf>
    <xf numFmtId="2" fontId="6" fillId="2" borderId="35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2" fontId="6" fillId="0" borderId="43" xfId="0" applyNumberFormat="1" applyFont="1" applyBorder="1" applyAlignment="1" applyProtection="1">
      <alignment horizontal="center" vertical="center"/>
      <protection locked="0"/>
    </xf>
    <xf numFmtId="2" fontId="6" fillId="2" borderId="37" xfId="0" applyNumberFormat="1" applyFont="1" applyFill="1" applyBorder="1" applyAlignment="1" applyProtection="1">
      <alignment horizontal="center" vertical="center"/>
    </xf>
    <xf numFmtId="2" fontId="6" fillId="2" borderId="6" xfId="0" applyNumberFormat="1" applyFont="1" applyFill="1" applyBorder="1" applyAlignment="1" applyProtection="1">
      <alignment horizontal="center" vertical="center"/>
    </xf>
    <xf numFmtId="2" fontId="6" fillId="0" borderId="42" xfId="0" applyNumberFormat="1" applyFont="1" applyBorder="1" applyAlignment="1" applyProtection="1">
      <alignment horizontal="center" vertical="center"/>
      <protection locked="0"/>
    </xf>
    <xf numFmtId="2" fontId="6" fillId="2" borderId="36" xfId="0" applyNumberFormat="1" applyFont="1" applyFill="1" applyBorder="1" applyAlignment="1" applyProtection="1">
      <alignment horizontal="center" vertical="center"/>
    </xf>
    <xf numFmtId="2" fontId="6" fillId="2" borderId="5" xfId="0" applyNumberFormat="1" applyFont="1" applyFill="1" applyBorder="1" applyAlignment="1" applyProtection="1">
      <alignment horizontal="center" vertical="center"/>
    </xf>
    <xf numFmtId="2" fontId="6" fillId="0" borderId="44" xfId="0" applyNumberFormat="1" applyFont="1" applyBorder="1" applyAlignment="1" applyProtection="1">
      <alignment horizontal="center" vertical="center"/>
      <protection locked="0"/>
    </xf>
    <xf numFmtId="2" fontId="6" fillId="2" borderId="38" xfId="0" applyNumberFormat="1" applyFont="1" applyFill="1" applyBorder="1" applyAlignment="1" applyProtection="1">
      <alignment horizontal="center" vertical="center"/>
    </xf>
    <xf numFmtId="2" fontId="6" fillId="2" borderId="8" xfId="0" applyNumberFormat="1" applyFont="1" applyFill="1" applyBorder="1" applyAlignment="1" applyProtection="1">
      <alignment horizontal="center" vertical="center"/>
    </xf>
    <xf numFmtId="2" fontId="6" fillId="0" borderId="43" xfId="0" applyNumberFormat="1" applyFont="1" applyFill="1" applyBorder="1" applyAlignment="1" applyProtection="1">
      <alignment horizontal="center" vertical="center"/>
      <protection locked="0"/>
    </xf>
    <xf numFmtId="2" fontId="6" fillId="2" borderId="47" xfId="0" applyNumberFormat="1" applyFont="1" applyFill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 vertical="center"/>
    </xf>
    <xf numFmtId="2" fontId="6" fillId="10" borderId="47" xfId="0" applyNumberFormat="1" applyFont="1" applyFill="1" applyBorder="1" applyAlignment="1" applyProtection="1">
      <alignment horizontal="center" vertical="center"/>
    </xf>
    <xf numFmtId="2" fontId="6" fillId="10" borderId="13" xfId="0" applyNumberFormat="1" applyFont="1" applyFill="1" applyBorder="1" applyAlignment="1" applyProtection="1">
      <alignment horizontal="center" vertical="center"/>
    </xf>
    <xf numFmtId="2" fontId="6" fillId="0" borderId="44" xfId="0" applyNumberFormat="1" applyFont="1" applyFill="1" applyBorder="1" applyAlignment="1" applyProtection="1">
      <alignment horizontal="center" vertical="center"/>
      <protection locked="0"/>
    </xf>
    <xf numFmtId="2" fontId="6" fillId="2" borderId="43" xfId="0" applyNumberFormat="1" applyFont="1" applyFill="1" applyBorder="1" applyAlignment="1" applyProtection="1">
      <alignment horizontal="center" vertical="center"/>
    </xf>
    <xf numFmtId="2" fontId="6" fillId="3" borderId="37" xfId="0" applyNumberFormat="1" applyFont="1" applyFill="1" applyBorder="1" applyAlignment="1" applyProtection="1">
      <alignment horizontal="center" vertical="center"/>
      <protection locked="0"/>
    </xf>
    <xf numFmtId="2" fontId="6" fillId="3" borderId="6" xfId="0" applyNumberFormat="1" applyFont="1" applyFill="1" applyBorder="1" applyAlignment="1" applyProtection="1">
      <alignment horizontal="center" vertical="center"/>
      <protection locked="0"/>
    </xf>
    <xf numFmtId="2" fontId="6" fillId="3" borderId="38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42" xfId="0" applyNumberFormat="1" applyFont="1" applyFill="1" applyBorder="1" applyAlignment="1" applyProtection="1">
      <alignment horizontal="center" vertical="center"/>
    </xf>
    <xf numFmtId="2" fontId="6" fillId="3" borderId="36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46" xfId="0" applyNumberFormat="1" applyFont="1" applyFill="1" applyBorder="1" applyAlignment="1" applyProtection="1">
      <alignment horizontal="center" vertical="center"/>
    </xf>
    <xf numFmtId="2" fontId="6" fillId="3" borderId="47" xfId="0" applyNumberFormat="1" applyFont="1" applyFill="1" applyBorder="1" applyAlignment="1" applyProtection="1">
      <alignment horizontal="center" vertical="center"/>
      <protection locked="0"/>
    </xf>
    <xf numFmtId="2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14" fillId="6" borderId="46" xfId="7" applyFont="1" applyFill="1" applyBorder="1" applyAlignment="1">
      <alignment horizontal="center" vertical="center"/>
    </xf>
    <xf numFmtId="0" fontId="12" fillId="0" borderId="0" xfId="5" applyFont="1" applyFill="1" applyAlignment="1" applyProtection="1">
      <alignment vertical="center"/>
    </xf>
    <xf numFmtId="167" fontId="6" fillId="0" borderId="0" xfId="0" applyNumberFormat="1" applyFont="1" applyFill="1" applyAlignment="1" applyProtection="1">
      <alignment horizontal="right" vertical="center"/>
    </xf>
    <xf numFmtId="0" fontId="9" fillId="6" borderId="43" xfId="7" applyFont="1" applyFill="1" applyBorder="1" applyAlignment="1" applyProtection="1">
      <alignment horizontal="center" vertical="center" wrapText="1"/>
    </xf>
    <xf numFmtId="166" fontId="6" fillId="6" borderId="41" xfId="8" applyNumberFormat="1" applyFont="1" applyFill="1" applyBorder="1" applyAlignment="1">
      <alignment horizontal="center" vertical="center"/>
    </xf>
    <xf numFmtId="166" fontId="6" fillId="6" borderId="46" xfId="8" applyNumberFormat="1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29" fillId="0" borderId="0" xfId="6" applyFont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right" vertical="center"/>
    </xf>
    <xf numFmtId="0" fontId="22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22" fillId="0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14" fillId="9" borderId="39" xfId="0" applyNumberFormat="1" applyFont="1" applyFill="1" applyBorder="1" applyAlignment="1" applyProtection="1">
      <alignment horizontal="center" vertical="center" wrapText="1"/>
    </xf>
    <xf numFmtId="0" fontId="14" fillId="0" borderId="1" xfId="7" applyFont="1" applyFill="1" applyBorder="1" applyAlignment="1">
      <alignment horizontal="center" vertical="center"/>
    </xf>
    <xf numFmtId="10" fontId="14" fillId="0" borderId="43" xfId="7" applyNumberFormat="1" applyFont="1" applyFill="1" applyBorder="1" applyAlignment="1">
      <alignment horizontal="center" vertical="center"/>
    </xf>
    <xf numFmtId="10" fontId="14" fillId="0" borderId="37" xfId="7" applyNumberFormat="1" applyFont="1" applyFill="1" applyBorder="1" applyAlignment="1">
      <alignment horizontal="center" vertical="center"/>
    </xf>
    <xf numFmtId="10" fontId="14" fillId="0" borderId="6" xfId="7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10" fontId="14" fillId="0" borderId="43" xfId="0" applyNumberFormat="1" applyFont="1" applyFill="1" applyBorder="1" applyAlignment="1" applyProtection="1">
      <alignment horizontal="center" vertical="center"/>
      <protection locked="0"/>
    </xf>
    <xf numFmtId="1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42" xfId="0" applyNumberFormat="1" applyFont="1" applyFill="1" applyBorder="1" applyAlignment="1" applyProtection="1">
      <alignment horizontal="center" vertical="center"/>
      <protection locked="0"/>
    </xf>
    <xf numFmtId="3" fontId="6" fillId="6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Border="1" applyAlignment="1">
      <alignment vertical="center"/>
    </xf>
    <xf numFmtId="9" fontId="6" fillId="0" borderId="0" xfId="15" applyNumberFormat="1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 vertical="center"/>
    </xf>
    <xf numFmtId="1" fontId="14" fillId="0" borderId="34" xfId="7" applyNumberFormat="1" applyFont="1" applyFill="1" applyBorder="1" applyAlignment="1">
      <alignment horizontal="center" vertical="center" wrapText="1"/>
    </xf>
    <xf numFmtId="3" fontId="6" fillId="0" borderId="41" xfId="7" applyNumberFormat="1" applyFont="1" applyFill="1" applyBorder="1" applyAlignment="1">
      <alignment horizontal="center" vertical="center" wrapText="1"/>
    </xf>
    <xf numFmtId="3" fontId="6" fillId="0" borderId="35" xfId="7" applyNumberFormat="1" applyFont="1" applyFill="1" applyBorder="1" applyAlignment="1">
      <alignment horizontal="center" vertical="center" wrapText="1"/>
    </xf>
    <xf numFmtId="3" fontId="6" fillId="0" borderId="12" xfId="7" applyNumberFormat="1" applyFont="1" applyFill="1" applyBorder="1" applyAlignment="1">
      <alignment horizontal="center" vertical="center" wrapText="1"/>
    </xf>
    <xf numFmtId="3" fontId="6" fillId="2" borderId="41" xfId="7" applyNumberFormat="1" applyFont="1" applyFill="1" applyBorder="1" applyAlignment="1">
      <alignment horizontal="center" vertical="center" wrapText="1"/>
    </xf>
    <xf numFmtId="3" fontId="6" fillId="2" borderId="12" xfId="7" applyNumberFormat="1" applyFont="1" applyFill="1" applyBorder="1" applyAlignment="1">
      <alignment horizontal="center" vertical="center" wrapText="1"/>
    </xf>
    <xf numFmtId="1" fontId="14" fillId="0" borderId="1" xfId="7" applyNumberFormat="1" applyFont="1" applyFill="1" applyBorder="1" applyAlignment="1">
      <alignment horizontal="center" vertical="center" wrapText="1"/>
    </xf>
    <xf numFmtId="3" fontId="6" fillId="0" borderId="43" xfId="7" applyNumberFormat="1" applyFont="1" applyFill="1" applyBorder="1" applyAlignment="1">
      <alignment horizontal="center" vertical="center" wrapText="1"/>
    </xf>
    <xf numFmtId="3" fontId="6" fillId="0" borderId="37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2" borderId="43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" fontId="14" fillId="0" borderId="24" xfId="7" applyNumberFormat="1" applyFont="1" applyFill="1" applyBorder="1" applyAlignment="1">
      <alignment horizontal="center" vertical="center" wrapText="1"/>
    </xf>
    <xf numFmtId="3" fontId="6" fillId="0" borderId="44" xfId="7" applyNumberFormat="1" applyFont="1" applyFill="1" applyBorder="1" applyAlignment="1">
      <alignment horizontal="center" vertical="center" wrapText="1"/>
    </xf>
    <xf numFmtId="3" fontId="6" fillId="0" borderId="38" xfId="7" applyNumberFormat="1" applyFont="1" applyFill="1" applyBorder="1" applyAlignment="1">
      <alignment horizontal="center" vertical="center" wrapText="1"/>
    </xf>
    <xf numFmtId="3" fontId="6" fillId="0" borderId="8" xfId="7" applyNumberFormat="1" applyFont="1" applyFill="1" applyBorder="1" applyAlignment="1">
      <alignment horizontal="center" vertical="center" wrapText="1"/>
    </xf>
    <xf numFmtId="3" fontId="6" fillId="2" borderId="44" xfId="7" applyNumberFormat="1" applyFont="1" applyFill="1" applyBorder="1" applyAlignment="1">
      <alignment horizontal="center" vertical="center" wrapText="1"/>
    </xf>
    <xf numFmtId="3" fontId="6" fillId="2" borderId="8" xfId="7" applyNumberFormat="1" applyFont="1" applyFill="1" applyBorder="1" applyAlignment="1">
      <alignment horizontal="center" vertical="center" wrapText="1"/>
    </xf>
    <xf numFmtId="1" fontId="14" fillId="0" borderId="27" xfId="7" applyNumberFormat="1" applyFont="1" applyFill="1" applyBorder="1" applyAlignment="1">
      <alignment horizontal="center" vertical="center" wrapText="1"/>
    </xf>
    <xf numFmtId="3" fontId="6" fillId="0" borderId="42" xfId="7" applyNumberFormat="1" applyFont="1" applyFill="1" applyBorder="1" applyAlignment="1">
      <alignment horizontal="center" vertical="center" wrapText="1"/>
    </xf>
    <xf numFmtId="3" fontId="6" fillId="0" borderId="36" xfId="7" applyNumberFormat="1" applyFont="1" applyFill="1" applyBorder="1" applyAlignment="1">
      <alignment horizontal="center" vertical="center" wrapText="1"/>
    </xf>
    <xf numFmtId="3" fontId="6" fillId="0" borderId="5" xfId="7" applyNumberFormat="1" applyFont="1" applyFill="1" applyBorder="1" applyAlignment="1">
      <alignment horizontal="center" vertical="center" wrapText="1"/>
    </xf>
    <xf numFmtId="3" fontId="6" fillId="2" borderId="42" xfId="7" applyNumberFormat="1" applyFont="1" applyFill="1" applyBorder="1" applyAlignment="1">
      <alignment horizontal="center" vertical="center" wrapText="1"/>
    </xf>
    <xf numFmtId="3" fontId="6" fillId="2" borderId="5" xfId="7" applyNumberFormat="1" applyFont="1" applyFill="1" applyBorder="1" applyAlignment="1">
      <alignment horizontal="center" vertical="center" wrapText="1"/>
    </xf>
    <xf numFmtId="1" fontId="14" fillId="0" borderId="56" xfId="7" applyNumberFormat="1" applyFont="1" applyFill="1" applyBorder="1" applyAlignment="1">
      <alignment horizontal="center" vertical="center" wrapText="1"/>
    </xf>
    <xf numFmtId="3" fontId="6" fillId="0" borderId="57" xfId="7" applyNumberFormat="1" applyFont="1" applyFill="1" applyBorder="1" applyAlignment="1">
      <alignment horizontal="center" vertical="center" wrapText="1"/>
    </xf>
    <xf numFmtId="3" fontId="6" fillId="0" borderId="58" xfId="7" applyNumberFormat="1" applyFont="1" applyFill="1" applyBorder="1" applyAlignment="1">
      <alignment horizontal="center" vertical="center" wrapText="1"/>
    </xf>
    <xf numFmtId="3" fontId="6" fillId="0" borderId="59" xfId="7" applyNumberFormat="1" applyFont="1" applyFill="1" applyBorder="1" applyAlignment="1">
      <alignment horizontal="center" vertical="center" wrapText="1"/>
    </xf>
    <xf numFmtId="3" fontId="6" fillId="10" borderId="45" xfId="7" applyNumberFormat="1" applyFont="1" applyFill="1" applyBorder="1" applyAlignment="1">
      <alignment horizontal="center" vertical="center" wrapText="1"/>
    </xf>
    <xf numFmtId="3" fontId="6" fillId="10" borderId="32" xfId="7" applyNumberFormat="1" applyFont="1" applyFill="1" applyBorder="1" applyAlignment="1">
      <alignment horizontal="center" vertical="center" wrapText="1"/>
    </xf>
    <xf numFmtId="1" fontId="14" fillId="9" borderId="34" xfId="7" applyNumberFormat="1" applyFont="1" applyFill="1" applyBorder="1" applyAlignment="1">
      <alignment horizontal="center" vertical="center" wrapText="1"/>
    </xf>
    <xf numFmtId="3" fontId="6" fillId="9" borderId="41" xfId="7" applyNumberFormat="1" applyFont="1" applyFill="1" applyBorder="1" applyAlignment="1">
      <alignment horizontal="center" vertical="center" wrapText="1"/>
    </xf>
    <xf numFmtId="3" fontId="6" fillId="9" borderId="35" xfId="7" applyNumberFormat="1" applyFont="1" applyFill="1" applyBorder="1" applyAlignment="1">
      <alignment horizontal="center" vertical="center" wrapText="1"/>
    </xf>
    <xf numFmtId="3" fontId="6" fillId="9" borderId="12" xfId="7" applyNumberFormat="1" applyFont="1" applyFill="1" applyBorder="1" applyAlignment="1">
      <alignment horizontal="center" vertical="center" wrapText="1"/>
    </xf>
    <xf numFmtId="1" fontId="14" fillId="9" borderId="1" xfId="7" applyNumberFormat="1" applyFont="1" applyFill="1" applyBorder="1" applyAlignment="1">
      <alignment horizontal="center" vertical="center" wrapText="1"/>
    </xf>
    <xf numFmtId="3" fontId="6" fillId="9" borderId="43" xfId="7" applyNumberFormat="1" applyFont="1" applyFill="1" applyBorder="1" applyAlignment="1">
      <alignment horizontal="center" vertical="center" wrapText="1"/>
    </xf>
    <xf numFmtId="3" fontId="6" fillId="9" borderId="37" xfId="7" applyNumberFormat="1" applyFont="1" applyFill="1" applyBorder="1" applyAlignment="1">
      <alignment horizontal="center" vertical="center" wrapText="1"/>
    </xf>
    <xf numFmtId="3" fontId="6" fillId="9" borderId="6" xfId="7" applyNumberFormat="1" applyFont="1" applyFill="1" applyBorder="1" applyAlignment="1">
      <alignment horizontal="center" vertical="center" wrapText="1"/>
    </xf>
    <xf numFmtId="1" fontId="14" fillId="9" borderId="24" xfId="7" applyNumberFormat="1" applyFont="1" applyFill="1" applyBorder="1" applyAlignment="1">
      <alignment horizontal="center" vertical="center" wrapText="1"/>
    </xf>
    <xf numFmtId="3" fontId="6" fillId="9" borderId="44" xfId="7" applyNumberFormat="1" applyFont="1" applyFill="1" applyBorder="1" applyAlignment="1">
      <alignment horizontal="center" vertical="center" wrapText="1"/>
    </xf>
    <xf numFmtId="3" fontId="6" fillId="9" borderId="38" xfId="7" applyNumberFormat="1" applyFont="1" applyFill="1" applyBorder="1" applyAlignment="1">
      <alignment horizontal="center" vertical="center" wrapText="1"/>
    </xf>
    <xf numFmtId="3" fontId="6" fillId="9" borderId="8" xfId="7" applyNumberFormat="1" applyFont="1" applyFill="1" applyBorder="1" applyAlignment="1">
      <alignment horizontal="center" vertical="center" wrapText="1"/>
    </xf>
    <xf numFmtId="1" fontId="14" fillId="9" borderId="27" xfId="7" applyNumberFormat="1" applyFont="1" applyFill="1" applyBorder="1" applyAlignment="1">
      <alignment horizontal="center" vertical="center" wrapText="1"/>
    </xf>
    <xf numFmtId="3" fontId="6" fillId="9" borderId="42" xfId="7" applyNumberFormat="1" applyFont="1" applyFill="1" applyBorder="1" applyAlignment="1">
      <alignment horizontal="center" vertical="center" wrapText="1"/>
    </xf>
    <xf numFmtId="3" fontId="6" fillId="9" borderId="36" xfId="7" applyNumberFormat="1" applyFont="1" applyFill="1" applyBorder="1" applyAlignment="1">
      <alignment horizontal="center" vertical="center" wrapText="1"/>
    </xf>
    <xf numFmtId="3" fontId="6" fillId="9" borderId="5" xfId="7" applyNumberFormat="1" applyFont="1" applyFill="1" applyBorder="1" applyAlignment="1">
      <alignment horizontal="center" vertical="center" wrapText="1"/>
    </xf>
    <xf numFmtId="3" fontId="6" fillId="9" borderId="43" xfId="7" applyNumberFormat="1" applyFont="1" applyFill="1" applyBorder="1" applyAlignment="1">
      <alignment horizontal="center" vertical="center"/>
    </xf>
    <xf numFmtId="3" fontId="6" fillId="9" borderId="37" xfId="7" applyNumberFormat="1" applyFont="1" applyFill="1" applyBorder="1" applyAlignment="1">
      <alignment horizontal="center" vertical="center"/>
    </xf>
    <xf numFmtId="3" fontId="6" fillId="9" borderId="6" xfId="7" applyNumberFormat="1" applyFont="1" applyFill="1" applyBorder="1" applyAlignment="1">
      <alignment horizontal="center" vertical="center"/>
    </xf>
    <xf numFmtId="1" fontId="14" fillId="9" borderId="33" xfId="7" applyNumberFormat="1" applyFont="1" applyFill="1" applyBorder="1" applyAlignment="1">
      <alignment horizontal="center" vertical="center" wrapText="1"/>
    </xf>
    <xf numFmtId="3" fontId="6" fillId="9" borderId="46" xfId="7" applyNumberFormat="1" applyFont="1" applyFill="1" applyBorder="1" applyAlignment="1">
      <alignment horizontal="center" vertical="center"/>
    </xf>
    <xf numFmtId="3" fontId="6" fillId="9" borderId="47" xfId="7" applyNumberFormat="1" applyFont="1" applyFill="1" applyBorder="1" applyAlignment="1">
      <alignment horizontal="center" vertical="center"/>
    </xf>
    <xf numFmtId="3" fontId="6" fillId="9" borderId="13" xfId="7" applyNumberFormat="1" applyFont="1" applyFill="1" applyBorder="1" applyAlignment="1">
      <alignment horizontal="center" vertical="center"/>
    </xf>
    <xf numFmtId="3" fontId="6" fillId="0" borderId="13" xfId="7" applyNumberFormat="1" applyFont="1" applyFill="1" applyBorder="1" applyAlignment="1">
      <alignment horizontal="center" vertical="center" wrapText="1"/>
    </xf>
    <xf numFmtId="0" fontId="14" fillId="8" borderId="39" xfId="7" applyFont="1" applyFill="1" applyBorder="1" applyAlignment="1">
      <alignment horizontal="center" vertical="center" wrapText="1"/>
    </xf>
    <xf numFmtId="0" fontId="6" fillId="8" borderId="54" xfId="15" applyFont="1" applyFill="1" applyBorder="1" applyAlignment="1">
      <alignment horizontal="center" vertical="center" wrapText="1"/>
    </xf>
    <xf numFmtId="0" fontId="6" fillId="8" borderId="40" xfId="15" applyFont="1" applyFill="1" applyBorder="1" applyAlignment="1">
      <alignment horizontal="center" vertical="center" wrapText="1"/>
    </xf>
    <xf numFmtId="0" fontId="6" fillId="8" borderId="32" xfId="15" applyFont="1" applyFill="1" applyBorder="1" applyAlignment="1">
      <alignment horizontal="center" vertical="center" wrapText="1"/>
    </xf>
    <xf numFmtId="0" fontId="6" fillId="0" borderId="23" xfId="7" applyFont="1" applyBorder="1" applyAlignment="1">
      <alignment horizontal="center" vertical="center"/>
    </xf>
    <xf numFmtId="0" fontId="14" fillId="0" borderId="0" xfId="15" applyFont="1" applyFill="1" applyBorder="1" applyAlignment="1">
      <alignment horizontal="left" vertical="center"/>
    </xf>
    <xf numFmtId="0" fontId="6" fillId="0" borderId="0" xfId="15" applyFont="1" applyFill="1" applyBorder="1" applyAlignment="1">
      <alignment vertical="center"/>
    </xf>
    <xf numFmtId="0" fontId="6" fillId="0" borderId="34" xfId="15" applyFont="1" applyFill="1" applyBorder="1" applyAlignment="1">
      <alignment horizontal="left" vertical="center"/>
    </xf>
    <xf numFmtId="1" fontId="6" fillId="0" borderId="50" xfId="8" applyNumberFormat="1" applyFont="1" applyBorder="1" applyAlignment="1">
      <alignment horizontal="center" vertical="center"/>
    </xf>
    <xf numFmtId="1" fontId="6" fillId="0" borderId="35" xfId="8" applyNumberFormat="1" applyFont="1" applyBorder="1" applyAlignment="1">
      <alignment horizontal="center" vertical="center"/>
    </xf>
    <xf numFmtId="1" fontId="6" fillId="0" borderId="35" xfId="15" applyNumberFormat="1" applyFont="1" applyBorder="1" applyAlignment="1">
      <alignment horizontal="center" vertical="center"/>
    </xf>
    <xf numFmtId="1" fontId="6" fillId="0" borderId="12" xfId="15" applyNumberFormat="1" applyFont="1" applyBorder="1" applyAlignment="1">
      <alignment horizontal="center" vertical="center"/>
    </xf>
    <xf numFmtId="0" fontId="6" fillId="0" borderId="33" xfId="15" applyFont="1" applyFill="1" applyBorder="1" applyAlignment="1">
      <alignment horizontal="left" vertical="center"/>
    </xf>
    <xf numFmtId="1" fontId="6" fillId="0" borderId="48" xfId="8" applyNumberFormat="1" applyFont="1" applyBorder="1" applyAlignment="1">
      <alignment horizontal="center" vertical="center"/>
    </xf>
    <xf numFmtId="1" fontId="6" fillId="0" borderId="47" xfId="8" applyNumberFormat="1" applyFont="1" applyBorder="1" applyAlignment="1">
      <alignment horizontal="center" vertical="center"/>
    </xf>
    <xf numFmtId="1" fontId="6" fillId="0" borderId="47" xfId="15" applyNumberFormat="1" applyFont="1" applyBorder="1" applyAlignment="1">
      <alignment horizontal="center" vertical="center"/>
    </xf>
    <xf numFmtId="1" fontId="6" fillId="0" borderId="13" xfId="15" applyNumberFormat="1" applyFont="1" applyBorder="1" applyAlignment="1">
      <alignment horizontal="center" vertical="center"/>
    </xf>
    <xf numFmtId="0" fontId="14" fillId="8" borderId="40" xfId="15" applyFont="1" applyFill="1" applyBorder="1" applyAlignment="1">
      <alignment horizontal="center" vertical="center" wrapText="1"/>
    </xf>
    <xf numFmtId="0" fontId="14" fillId="0" borderId="0" xfId="15" applyFont="1" applyFill="1" applyBorder="1" applyAlignment="1">
      <alignment vertical="center"/>
    </xf>
    <xf numFmtId="9" fontId="6" fillId="0" borderId="50" xfId="8" applyFont="1" applyFill="1" applyBorder="1" applyAlignment="1">
      <alignment horizontal="center" vertical="center"/>
    </xf>
    <xf numFmtId="9" fontId="6" fillId="0" borderId="35" xfId="8" applyFont="1" applyFill="1" applyBorder="1" applyAlignment="1">
      <alignment horizontal="center" vertical="center"/>
    </xf>
    <xf numFmtId="9" fontId="6" fillId="0" borderId="35" xfId="15" applyNumberFormat="1" applyFont="1" applyFill="1" applyBorder="1" applyAlignment="1">
      <alignment horizontal="center" vertical="center"/>
    </xf>
    <xf numFmtId="9" fontId="14" fillId="0" borderId="35" xfId="15" applyNumberFormat="1" applyFont="1" applyFill="1" applyBorder="1" applyAlignment="1">
      <alignment horizontal="center" vertical="center"/>
    </xf>
    <xf numFmtId="9" fontId="6" fillId="0" borderId="12" xfId="15" applyNumberFormat="1" applyFont="1" applyFill="1" applyBorder="1" applyAlignment="1">
      <alignment horizontal="center" vertical="center"/>
    </xf>
    <xf numFmtId="9" fontId="6" fillId="0" borderId="48" xfId="8" applyFont="1" applyFill="1" applyBorder="1" applyAlignment="1">
      <alignment horizontal="center" vertical="center"/>
    </xf>
    <xf numFmtId="9" fontId="6" fillId="0" borderId="47" xfId="8" applyFont="1" applyFill="1" applyBorder="1" applyAlignment="1">
      <alignment horizontal="center" vertical="center"/>
    </xf>
    <xf numFmtId="9" fontId="6" fillId="0" borderId="47" xfId="15" applyNumberFormat="1" applyFont="1" applyFill="1" applyBorder="1" applyAlignment="1">
      <alignment horizontal="center" vertical="center"/>
    </xf>
    <xf numFmtId="9" fontId="14" fillId="0" borderId="47" xfId="15" applyNumberFormat="1" applyFont="1" applyFill="1" applyBorder="1" applyAlignment="1">
      <alignment horizontal="center" vertical="center"/>
    </xf>
    <xf numFmtId="9" fontId="6" fillId="0" borderId="13" xfId="15" applyNumberFormat="1" applyFont="1" applyFill="1" applyBorder="1" applyAlignment="1">
      <alignment horizontal="center" vertical="center"/>
    </xf>
    <xf numFmtId="0" fontId="9" fillId="10" borderId="35" xfId="7" applyFont="1" applyFill="1" applyBorder="1" applyAlignment="1" applyProtection="1">
      <alignment horizontal="center" vertical="center" wrapText="1"/>
    </xf>
    <xf numFmtId="1" fontId="9" fillId="10" borderId="47" xfId="7" applyNumberFormat="1" applyFont="1" applyFill="1" applyBorder="1" applyAlignment="1" applyProtection="1">
      <alignment horizontal="center" vertical="center" wrapText="1"/>
    </xf>
    <xf numFmtId="0" fontId="31" fillId="0" borderId="0" xfId="7" applyFont="1" applyFill="1" applyBorder="1" applyAlignment="1" applyProtection="1">
      <alignment horizontal="left" vertical="center"/>
    </xf>
    <xf numFmtId="3" fontId="6" fillId="10" borderId="35" xfId="7" applyNumberFormat="1" applyFont="1" applyFill="1" applyBorder="1" applyAlignment="1" applyProtection="1">
      <alignment horizontal="center" vertical="center"/>
      <protection locked="0"/>
    </xf>
    <xf numFmtId="3" fontId="6" fillId="10" borderId="37" xfId="7" applyNumberFormat="1" applyFont="1" applyFill="1" applyBorder="1" applyAlignment="1" applyProtection="1">
      <alignment horizontal="center" vertical="center"/>
      <protection locked="0"/>
    </xf>
    <xf numFmtId="3" fontId="6" fillId="10" borderId="47" xfId="7" applyNumberFormat="1" applyFont="1" applyFill="1" applyBorder="1" applyAlignment="1" applyProtection="1">
      <alignment horizontal="center" vertical="center"/>
      <protection locked="0"/>
    </xf>
    <xf numFmtId="3" fontId="6" fillId="0" borderId="55" xfId="8" applyNumberFormat="1" applyFont="1" applyBorder="1" applyAlignment="1">
      <alignment horizontal="center" vertical="center"/>
    </xf>
    <xf numFmtId="3" fontId="6" fillId="0" borderId="54" xfId="8" applyNumberFormat="1" applyFont="1" applyBorder="1" applyAlignment="1">
      <alignment horizontal="center" vertical="center"/>
    </xf>
    <xf numFmtId="3" fontId="6" fillId="0" borderId="40" xfId="8" applyNumberFormat="1" applyFont="1" applyBorder="1" applyAlignment="1">
      <alignment horizontal="center" vertical="center"/>
    </xf>
    <xf numFmtId="3" fontId="6" fillId="10" borderId="40" xfId="8" applyNumberFormat="1" applyFont="1" applyFill="1" applyBorder="1" applyAlignment="1">
      <alignment horizontal="center" vertical="center"/>
    </xf>
    <xf numFmtId="3" fontId="6" fillId="0" borderId="32" xfId="8" applyNumberFormat="1" applyFont="1" applyBorder="1" applyAlignment="1">
      <alignment horizontal="center" vertical="center"/>
    </xf>
    <xf numFmtId="3" fontId="14" fillId="0" borderId="0" xfId="7" applyNumberFormat="1" applyFont="1" applyFill="1" applyBorder="1" applyAlignment="1" applyProtection="1">
      <alignment horizontal="center" vertical="center"/>
    </xf>
    <xf numFmtId="0" fontId="14" fillId="0" borderId="0" xfId="7" applyFont="1" applyFill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center" vertical="center"/>
    </xf>
    <xf numFmtId="3" fontId="6" fillId="10" borderId="40" xfId="7" applyNumberFormat="1" applyFont="1" applyFill="1" applyBorder="1" applyAlignment="1" applyProtection="1">
      <alignment horizontal="center" vertical="center"/>
      <protection locked="0"/>
    </xf>
    <xf numFmtId="3" fontId="6" fillId="0" borderId="51" xfId="8" applyNumberFormat="1" applyFont="1" applyBorder="1" applyAlignment="1">
      <alignment horizontal="center" vertical="center"/>
    </xf>
    <xf numFmtId="3" fontId="6" fillId="0" borderId="50" xfId="8" applyNumberFormat="1" applyFont="1" applyBorder="1" applyAlignment="1">
      <alignment horizontal="center" vertical="center"/>
    </xf>
    <xf numFmtId="3" fontId="6" fillId="0" borderId="35" xfId="8" applyNumberFormat="1" applyFont="1" applyBorder="1" applyAlignment="1">
      <alignment horizontal="center" vertical="center"/>
    </xf>
    <xf numFmtId="3" fontId="6" fillId="10" borderId="35" xfId="8" applyNumberFormat="1" applyFont="1" applyFill="1" applyBorder="1" applyAlignment="1">
      <alignment horizontal="center" vertical="center"/>
    </xf>
    <xf numFmtId="3" fontId="6" fillId="0" borderId="12" xfId="8" applyNumberFormat="1" applyFont="1" applyBorder="1" applyAlignment="1">
      <alignment horizontal="center" vertical="center"/>
    </xf>
    <xf numFmtId="0" fontId="30" fillId="0" borderId="0" xfId="7" applyFont="1" applyBorder="1" applyAlignment="1">
      <alignment horizontal="center" vertical="center"/>
    </xf>
    <xf numFmtId="3" fontId="6" fillId="0" borderId="49" xfId="8" applyNumberFormat="1" applyFont="1" applyBorder="1" applyAlignment="1">
      <alignment horizontal="center" vertical="center"/>
    </xf>
    <xf numFmtId="3" fontId="6" fillId="0" borderId="48" xfId="8" applyNumberFormat="1" applyFont="1" applyBorder="1" applyAlignment="1">
      <alignment horizontal="center" vertical="center"/>
    </xf>
    <xf numFmtId="3" fontId="6" fillId="0" borderId="47" xfId="8" applyNumberFormat="1" applyFont="1" applyBorder="1" applyAlignment="1">
      <alignment horizontal="center" vertical="center"/>
    </xf>
    <xf numFmtId="3" fontId="6" fillId="10" borderId="47" xfId="8" applyNumberFormat="1" applyFont="1" applyFill="1" applyBorder="1" applyAlignment="1">
      <alignment horizontal="center" vertical="center"/>
    </xf>
    <xf numFmtId="3" fontId="6" fillId="0" borderId="13" xfId="8" applyNumberFormat="1" applyFont="1" applyBorder="1" applyAlignment="1">
      <alignment horizontal="center" vertical="center"/>
    </xf>
    <xf numFmtId="3" fontId="14" fillId="6" borderId="0" xfId="7" applyNumberFormat="1" applyFont="1" applyFill="1" applyBorder="1" applyAlignment="1" applyProtection="1">
      <alignment horizontal="right" vertical="center"/>
    </xf>
    <xf numFmtId="0" fontId="14" fillId="6" borderId="0" xfId="7" applyFont="1" applyFill="1" applyAlignment="1" applyProtection="1">
      <alignment vertical="center"/>
    </xf>
    <xf numFmtId="0" fontId="31" fillId="0" borderId="0" xfId="7" applyFont="1" applyAlignment="1">
      <alignment horizontal="center" vertical="center"/>
    </xf>
    <xf numFmtId="3" fontId="6" fillId="6" borderId="35" xfId="8" applyNumberFormat="1" applyFont="1" applyFill="1" applyBorder="1" applyAlignment="1">
      <alignment horizontal="center" vertical="center"/>
    </xf>
    <xf numFmtId="3" fontId="6" fillId="6" borderId="12" xfId="8" applyNumberFormat="1" applyFont="1" applyFill="1" applyBorder="1" applyAlignment="1">
      <alignment horizontal="center" vertical="center"/>
    </xf>
    <xf numFmtId="3" fontId="6" fillId="6" borderId="47" xfId="8" applyNumberFormat="1" applyFont="1" applyFill="1" applyBorder="1" applyAlignment="1">
      <alignment horizontal="center" vertical="center"/>
    </xf>
    <xf numFmtId="3" fontId="6" fillId="6" borderId="13" xfId="8" applyNumberFormat="1" applyFont="1" applyFill="1" applyBorder="1" applyAlignment="1">
      <alignment horizontal="center" vertical="center"/>
    </xf>
    <xf numFmtId="0" fontId="14" fillId="3" borderId="34" xfId="7" applyFont="1" applyFill="1" applyBorder="1" applyAlignment="1" applyProtection="1">
      <alignment horizontal="center" vertical="center" wrapText="1"/>
    </xf>
    <xf numFmtId="0" fontId="14" fillId="7" borderId="41" xfId="7" applyFont="1" applyFill="1" applyBorder="1" applyAlignment="1" applyProtection="1">
      <alignment horizontal="center" vertical="center" wrapText="1"/>
    </xf>
    <xf numFmtId="166" fontId="6" fillId="10" borderId="40" xfId="8" applyNumberFormat="1" applyFont="1" applyFill="1" applyBorder="1" applyAlignment="1">
      <alignment horizontal="center" vertical="center"/>
    </xf>
    <xf numFmtId="166" fontId="6" fillId="10" borderId="35" xfId="8" applyNumberFormat="1" applyFont="1" applyFill="1" applyBorder="1" applyAlignment="1">
      <alignment horizontal="center" vertical="center"/>
    </xf>
    <xf numFmtId="166" fontId="6" fillId="10" borderId="47" xfId="8" applyNumberFormat="1" applyFont="1" applyFill="1" applyBorder="1" applyAlignment="1">
      <alignment horizontal="center" vertical="center"/>
    </xf>
    <xf numFmtId="0" fontId="9" fillId="3" borderId="41" xfId="7" applyFont="1" applyFill="1" applyBorder="1" applyAlignment="1" applyProtection="1">
      <alignment horizontal="center" vertical="center" wrapText="1"/>
    </xf>
    <xf numFmtId="1" fontId="9" fillId="6" borderId="37" xfId="7" applyNumberFormat="1" applyFont="1" applyFill="1" applyBorder="1" applyAlignment="1" applyProtection="1">
      <alignment horizontal="center" vertical="center" wrapText="1"/>
    </xf>
    <xf numFmtId="0" fontId="9" fillId="6" borderId="13" xfId="7" applyFont="1" applyFill="1" applyBorder="1" applyAlignment="1" applyProtection="1">
      <alignment horizontal="center" vertical="center" wrapText="1"/>
    </xf>
  </cellXfs>
  <cellStyles count="19">
    <cellStyle name="Lien hypertexte" xfId="6" builtinId="8"/>
    <cellStyle name="Milliers 2" xfId="4"/>
    <cellStyle name="Normal" xfId="0" builtinId="0"/>
    <cellStyle name="Normal 16" xfId="10"/>
    <cellStyle name="Normal 2" xfId="5"/>
    <cellStyle name="Normal 2 2" xfId="9"/>
    <cellStyle name="Normal 2 2 2" xfId="16"/>
    <cellStyle name="Normal 2 3" xfId="11"/>
    <cellStyle name="Normal 21" xfId="12"/>
    <cellStyle name="Normal 25" xfId="13"/>
    <cellStyle name="Normal 27" xfId="14"/>
    <cellStyle name="Normal 3" xfId="7"/>
    <cellStyle name="Normal 3 2" xfId="15"/>
    <cellStyle name="Normal 3 3" xfId="17"/>
    <cellStyle name="Normal 4" xfId="18"/>
    <cellStyle name="Pourcentage" xfId="1" builtinId="5"/>
    <cellStyle name="Pourcentage 2" xfId="3"/>
    <cellStyle name="Pourcentage 2 2" xfId="8"/>
    <cellStyle name="Standard_1" xfId="2"/>
  </cellStyles>
  <dxfs count="0"/>
  <tableStyles count="0" defaultTableStyle="TableStyleMedium9" defaultPivotStyle="PivotStyleLight16"/>
  <colors>
    <mruColors>
      <color rgb="FF0000FF"/>
      <color rgb="FFFF9900"/>
      <color rgb="FF00FFFF"/>
      <color rgb="FFFFFFCC"/>
      <color rgb="FF9966FF"/>
      <color rgb="FF66FFFF"/>
      <color rgb="FF006600"/>
      <color rgb="FF99FF99"/>
      <color rgb="FFFFCC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3286991062546E-2"/>
          <c:y val="2.3437517881407865E-2"/>
          <c:w val="0.93942403177755707"/>
          <c:h val="0.78281309723899661"/>
        </c:manualLayout>
      </c:layout>
      <c:scatterChart>
        <c:scatterStyle val="lineMarker"/>
        <c:varyColors val="0"/>
        <c:ser>
          <c:idx val="12"/>
          <c:order val="0"/>
          <c:tx>
            <c:strRef>
              <c:f>D6a!$B$4:$B$5</c:f>
              <c:strCache>
                <c:ptCount val="2"/>
                <c:pt idx="0">
                  <c:v>Gesamtzahl /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D6a!$B$8:$B$32</c:f>
              <c:numCache>
                <c:formatCode>#,##0</c:formatCode>
                <c:ptCount val="25"/>
                <c:pt idx="0">
                  <c:v>480</c:v>
                </c:pt>
                <c:pt idx="1">
                  <c:v>2278</c:v>
                </c:pt>
                <c:pt idx="2">
                  <c:v>4418</c:v>
                </c:pt>
                <c:pt idx="3">
                  <c:v>5638</c:v>
                </c:pt>
                <c:pt idx="4">
                  <c:v>6027</c:v>
                </c:pt>
                <c:pt idx="5">
                  <c:v>6475</c:v>
                </c:pt>
                <c:pt idx="6">
                  <c:v>7289</c:v>
                </c:pt>
                <c:pt idx="7">
                  <c:v>8185</c:v>
                </c:pt>
                <c:pt idx="8">
                  <c:v>9027</c:v>
                </c:pt>
                <c:pt idx="9">
                  <c:v>9874</c:v>
                </c:pt>
                <c:pt idx="10">
                  <c:v>10719</c:v>
                </c:pt>
                <c:pt idx="11">
                  <c:v>10615</c:v>
                </c:pt>
                <c:pt idx="12">
                  <c:v>10597</c:v>
                </c:pt>
                <c:pt idx="13">
                  <c:v>10912</c:v>
                </c:pt>
                <c:pt idx="14">
                  <c:v>11417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40-4CED-82C8-F32CC2A831A8}"/>
            </c:ext>
          </c:extLst>
        </c:ser>
        <c:ser>
          <c:idx val="13"/>
          <c:order val="1"/>
          <c:tx>
            <c:strRef>
              <c:f>D6a!$C$4:$C$5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D6a!$C$8:$C$32</c:f>
              <c:numCache>
                <c:formatCode>#,##0</c:formatCode>
                <c:ptCount val="25"/>
                <c:pt idx="14">
                  <c:v>11417</c:v>
                </c:pt>
                <c:pt idx="15">
                  <c:v>11877</c:v>
                </c:pt>
                <c:pt idx="16">
                  <c:v>12421</c:v>
                </c:pt>
                <c:pt idx="17">
                  <c:v>12348</c:v>
                </c:pt>
                <c:pt idx="18">
                  <c:v>12506</c:v>
                </c:pt>
                <c:pt idx="19">
                  <c:v>12373</c:v>
                </c:pt>
                <c:pt idx="20">
                  <c:v>12327</c:v>
                </c:pt>
                <c:pt idx="21">
                  <c:v>12223</c:v>
                </c:pt>
                <c:pt idx="22">
                  <c:v>12153</c:v>
                </c:pt>
                <c:pt idx="23">
                  <c:v>12059</c:v>
                </c:pt>
                <c:pt idx="24">
                  <c:v>11942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40-4CED-82C8-F32CC2A831A8}"/>
            </c:ext>
          </c:extLst>
        </c:ser>
        <c:ser>
          <c:idx val="14"/>
          <c:order val="2"/>
          <c:tx>
            <c:strRef>
              <c:f>D6a!$D$4:$D$5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D6a!$D$8:$D$32</c:f>
              <c:numCache>
                <c:formatCode>#,##0</c:formatCode>
                <c:ptCount val="25"/>
                <c:pt idx="14">
                  <c:v>11417</c:v>
                </c:pt>
                <c:pt idx="15">
                  <c:v>12235</c:v>
                </c:pt>
                <c:pt idx="16">
                  <c:v>13119</c:v>
                </c:pt>
                <c:pt idx="17">
                  <c:v>13215</c:v>
                </c:pt>
                <c:pt idx="18">
                  <c:v>13490</c:v>
                </c:pt>
                <c:pt idx="19">
                  <c:v>13343</c:v>
                </c:pt>
                <c:pt idx="20">
                  <c:v>13249</c:v>
                </c:pt>
                <c:pt idx="21">
                  <c:v>13137</c:v>
                </c:pt>
                <c:pt idx="22">
                  <c:v>13084</c:v>
                </c:pt>
                <c:pt idx="23">
                  <c:v>12995</c:v>
                </c:pt>
                <c:pt idx="24">
                  <c:v>12878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40-4CED-82C8-F32CC2A831A8}"/>
            </c:ext>
          </c:extLst>
        </c:ser>
        <c:ser>
          <c:idx val="0"/>
          <c:order val="3"/>
          <c:tx>
            <c:strRef>
              <c:f>D6a!$G$4:$G$5</c:f>
              <c:strCache>
                <c:ptCount val="2"/>
                <c:pt idx="0">
                  <c:v>Typ I (1) /</c:v>
                </c:pt>
                <c:pt idx="1">
                  <c:v>Type I (1)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D6a!$G$8:$G$32</c:f>
              <c:numCache>
                <c:formatCode>#,##0</c:formatCode>
                <c:ptCount val="25"/>
                <c:pt idx="0">
                  <c:v>199</c:v>
                </c:pt>
                <c:pt idx="1">
                  <c:v>1414</c:v>
                </c:pt>
                <c:pt idx="2">
                  <c:v>3048</c:v>
                </c:pt>
                <c:pt idx="3">
                  <c:v>3982</c:v>
                </c:pt>
                <c:pt idx="4">
                  <c:v>4306</c:v>
                </c:pt>
                <c:pt idx="5">
                  <c:v>4678</c:v>
                </c:pt>
                <c:pt idx="6">
                  <c:v>5158</c:v>
                </c:pt>
                <c:pt idx="7">
                  <c:v>5617</c:v>
                </c:pt>
                <c:pt idx="8">
                  <c:v>6038</c:v>
                </c:pt>
                <c:pt idx="9">
                  <c:v>6510</c:v>
                </c:pt>
                <c:pt idx="10">
                  <c:v>6637</c:v>
                </c:pt>
                <c:pt idx="11">
                  <c:v>6536</c:v>
                </c:pt>
                <c:pt idx="12">
                  <c:v>6236</c:v>
                </c:pt>
                <c:pt idx="13">
                  <c:v>6399</c:v>
                </c:pt>
                <c:pt idx="14">
                  <c:v>6513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40-4CED-82C8-F32CC2A831A8}"/>
            </c:ext>
          </c:extLst>
        </c:ser>
        <c:ser>
          <c:idx val="3"/>
          <c:order val="4"/>
          <c:tx>
            <c:strRef>
              <c:f>D6a!$C$4:$C$5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D6a!$H$8:$H$32</c:f>
              <c:numCache>
                <c:formatCode>#,##0</c:formatCode>
                <c:ptCount val="25"/>
                <c:pt idx="14">
                  <c:v>6513</c:v>
                </c:pt>
                <c:pt idx="15">
                  <c:v>6715</c:v>
                </c:pt>
                <c:pt idx="16">
                  <c:v>7032</c:v>
                </c:pt>
                <c:pt idx="17">
                  <c:v>6987</c:v>
                </c:pt>
                <c:pt idx="18">
                  <c:v>6940</c:v>
                </c:pt>
                <c:pt idx="19">
                  <c:v>6891</c:v>
                </c:pt>
                <c:pt idx="20">
                  <c:v>6877</c:v>
                </c:pt>
                <c:pt idx="21">
                  <c:v>6816</c:v>
                </c:pt>
                <c:pt idx="22">
                  <c:v>6765</c:v>
                </c:pt>
                <c:pt idx="23">
                  <c:v>6729</c:v>
                </c:pt>
                <c:pt idx="24">
                  <c:v>6655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40-4CED-82C8-F32CC2A831A8}"/>
            </c:ext>
          </c:extLst>
        </c:ser>
        <c:ser>
          <c:idx val="7"/>
          <c:order val="5"/>
          <c:tx>
            <c:strRef>
              <c:f>D6a!$D$4:$D$5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D6a!$I$8:$I$32</c:f>
              <c:numCache>
                <c:formatCode>#,##0</c:formatCode>
                <c:ptCount val="25"/>
                <c:pt idx="14">
                  <c:v>6513</c:v>
                </c:pt>
                <c:pt idx="15">
                  <c:v>6797</c:v>
                </c:pt>
                <c:pt idx="16">
                  <c:v>7188</c:v>
                </c:pt>
                <c:pt idx="17">
                  <c:v>7144</c:v>
                </c:pt>
                <c:pt idx="18">
                  <c:v>7060</c:v>
                </c:pt>
                <c:pt idx="19">
                  <c:v>6998</c:v>
                </c:pt>
                <c:pt idx="20">
                  <c:v>7001</c:v>
                </c:pt>
                <c:pt idx="21">
                  <c:v>6964</c:v>
                </c:pt>
                <c:pt idx="22">
                  <c:v>6927</c:v>
                </c:pt>
                <c:pt idx="23">
                  <c:v>6893</c:v>
                </c:pt>
                <c:pt idx="24">
                  <c:v>6822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40-4CED-82C8-F32CC2A831A8}"/>
            </c:ext>
          </c:extLst>
        </c:ser>
        <c:ser>
          <c:idx val="8"/>
          <c:order val="6"/>
          <c:tx>
            <c:strRef>
              <c:f>D6a!$J$4:$J$5</c:f>
              <c:strCache>
                <c:ptCount val="2"/>
                <c:pt idx="0">
                  <c:v>Typ II (2) /</c:v>
                </c:pt>
                <c:pt idx="1">
                  <c:v>Type II (2)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D6a!$J$8:$J$32</c:f>
              <c:numCache>
                <c:formatCode>#,##0</c:formatCode>
                <c:ptCount val="25"/>
                <c:pt idx="0">
                  <c:v>281</c:v>
                </c:pt>
                <c:pt idx="1">
                  <c:v>864</c:v>
                </c:pt>
                <c:pt idx="2">
                  <c:v>1370</c:v>
                </c:pt>
                <c:pt idx="3">
                  <c:v>1656</c:v>
                </c:pt>
                <c:pt idx="4">
                  <c:v>1721</c:v>
                </c:pt>
                <c:pt idx="5">
                  <c:v>1797</c:v>
                </c:pt>
                <c:pt idx="6">
                  <c:v>2131</c:v>
                </c:pt>
                <c:pt idx="7">
                  <c:v>2568</c:v>
                </c:pt>
                <c:pt idx="8">
                  <c:v>2989</c:v>
                </c:pt>
                <c:pt idx="9">
                  <c:v>3364</c:v>
                </c:pt>
                <c:pt idx="10">
                  <c:v>4082</c:v>
                </c:pt>
                <c:pt idx="11">
                  <c:v>4079</c:v>
                </c:pt>
                <c:pt idx="12">
                  <c:v>4361</c:v>
                </c:pt>
                <c:pt idx="13">
                  <c:v>4513</c:v>
                </c:pt>
                <c:pt idx="14">
                  <c:v>4904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40-4CED-82C8-F32CC2A831A8}"/>
            </c:ext>
          </c:extLst>
        </c:ser>
        <c:ser>
          <c:idx val="1"/>
          <c:order val="7"/>
          <c:tx>
            <c:strRef>
              <c:f>D6a!$K$4:$K$5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D6a!$K$8:$K$32</c:f>
              <c:numCache>
                <c:formatCode>#,##0</c:formatCode>
                <c:ptCount val="25"/>
                <c:pt idx="14">
                  <c:v>4904</c:v>
                </c:pt>
                <c:pt idx="15">
                  <c:v>5161</c:v>
                </c:pt>
                <c:pt idx="16">
                  <c:v>5389</c:v>
                </c:pt>
                <c:pt idx="17">
                  <c:v>5361</c:v>
                </c:pt>
                <c:pt idx="18">
                  <c:v>5566</c:v>
                </c:pt>
                <c:pt idx="19">
                  <c:v>5482</c:v>
                </c:pt>
                <c:pt idx="20">
                  <c:v>5450</c:v>
                </c:pt>
                <c:pt idx="21">
                  <c:v>5407</c:v>
                </c:pt>
                <c:pt idx="22">
                  <c:v>5388</c:v>
                </c:pt>
                <c:pt idx="23">
                  <c:v>5330</c:v>
                </c:pt>
                <c:pt idx="24">
                  <c:v>5287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40-4CED-82C8-F32CC2A831A8}"/>
            </c:ext>
          </c:extLst>
        </c:ser>
        <c:ser>
          <c:idx val="2"/>
          <c:order val="8"/>
          <c:tx>
            <c:strRef>
              <c:f>D6a!$L$4:$L$5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D6a!$A$8:$A$32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D6a!$L$8:$L$32</c:f>
              <c:numCache>
                <c:formatCode>#,##0</c:formatCode>
                <c:ptCount val="25"/>
                <c:pt idx="14">
                  <c:v>4904</c:v>
                </c:pt>
                <c:pt idx="15">
                  <c:v>5438</c:v>
                </c:pt>
                <c:pt idx="16">
                  <c:v>5932</c:v>
                </c:pt>
                <c:pt idx="17">
                  <c:v>6071</c:v>
                </c:pt>
                <c:pt idx="18">
                  <c:v>6430</c:v>
                </c:pt>
                <c:pt idx="19">
                  <c:v>6345</c:v>
                </c:pt>
                <c:pt idx="20">
                  <c:v>6248</c:v>
                </c:pt>
                <c:pt idx="21">
                  <c:v>6173</c:v>
                </c:pt>
                <c:pt idx="22">
                  <c:v>6158</c:v>
                </c:pt>
                <c:pt idx="23">
                  <c:v>6102</c:v>
                </c:pt>
                <c:pt idx="24">
                  <c:v>6056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40-4CED-82C8-F32CC2A831A8}"/>
            </c:ext>
          </c:extLst>
        </c:ser>
        <c:ser>
          <c:idx val="4"/>
          <c:order val="9"/>
          <c:tx>
            <c:v/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D6a!$F$25:$F$25</c:f>
                <c:numCache>
                  <c:formatCode>General</c:formatCode>
                  <c:ptCount val="1"/>
                  <c:pt idx="0">
                    <c:v>447.5673704253403</c:v>
                  </c:pt>
                </c:numCache>
              </c:numRef>
            </c:plus>
            <c:minus>
              <c:numRef>
                <c:f>D6a!$F$25:$F$25</c:f>
                <c:numCache>
                  <c:formatCode>General</c:formatCode>
                  <c:ptCount val="1"/>
                  <c:pt idx="0">
                    <c:v>447.5673704253403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D6a!$A$23:$A$23</c:f>
              <c:numCache>
                <c:formatCode>General</c:formatCode>
                <c:ptCount val="1"/>
                <c:pt idx="0">
                  <c:v>2010</c:v>
                </c:pt>
              </c:numCache>
            </c:numRef>
          </c:xVal>
          <c:yVal>
            <c:numRef>
              <c:f>D6a!$F$23:$F$23</c:f>
              <c:numCache>
                <c:formatCode>#,##0</c:formatCode>
                <c:ptCount val="1"/>
                <c:pt idx="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740-4CED-82C8-F32CC2A8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171472"/>
        <c:axId val="326171864"/>
      </c:scatterChart>
      <c:valAx>
        <c:axId val="326171472"/>
        <c:scaling>
          <c:orientation val="minMax"/>
          <c:max val="2019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171864"/>
        <c:crossesAt val="0"/>
        <c:crossBetween val="midCat"/>
        <c:majorUnit val="2"/>
        <c:minorUnit val="1"/>
      </c:valAx>
      <c:valAx>
        <c:axId val="326171864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171472"/>
        <c:crossesAt val="1980"/>
        <c:crossBetween val="midCat"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8798411122144985E-2"/>
          <c:y val="0.8687506628041699"/>
          <c:w val="0.94836146971200108"/>
          <c:h val="0.12656259655959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Degré secondaire II, formation professionnelle, 1re année: Prévisions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D7a!$G$5</c:f>
              <c:strCache>
                <c:ptCount val="1"/>
                <c:pt idx="0">
                  <c:v>Orientation technique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D7a!$G$7:$G$32</c:f>
              <c:numCache>
                <c:formatCode>#,##0</c:formatCode>
                <c:ptCount val="26"/>
                <c:pt idx="0">
                  <c:v>136</c:v>
                </c:pt>
                <c:pt idx="1">
                  <c:v>228</c:v>
                </c:pt>
                <c:pt idx="2">
                  <c:v>1753</c:v>
                </c:pt>
                <c:pt idx="3">
                  <c:v>2607</c:v>
                </c:pt>
                <c:pt idx="4">
                  <c:v>2715</c:v>
                </c:pt>
                <c:pt idx="5">
                  <c:v>2768</c:v>
                </c:pt>
                <c:pt idx="6">
                  <c:v>2684</c:v>
                </c:pt>
                <c:pt idx="7">
                  <c:v>2966</c:v>
                </c:pt>
                <c:pt idx="8">
                  <c:v>3111</c:v>
                </c:pt>
                <c:pt idx="9">
                  <c:v>3291</c:v>
                </c:pt>
                <c:pt idx="10">
                  <c:v>3433</c:v>
                </c:pt>
                <c:pt idx="11">
                  <c:v>3678</c:v>
                </c:pt>
                <c:pt idx="12">
                  <c:v>3358</c:v>
                </c:pt>
                <c:pt idx="13">
                  <c:v>3153</c:v>
                </c:pt>
                <c:pt idx="14">
                  <c:v>3269</c:v>
                </c:pt>
                <c:pt idx="15">
                  <c:v>3410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EE-4402-BDDD-FB0DC6213750}"/>
            </c:ext>
          </c:extLst>
        </c:ser>
        <c:ser>
          <c:idx val="3"/>
          <c:order val="1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EE-4402-BDDD-FB0DC6213750}"/>
            </c:ext>
          </c:extLst>
        </c:ser>
        <c:ser>
          <c:idx val="6"/>
          <c:order val="2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EE-4402-BDDD-FB0DC6213750}"/>
            </c:ext>
          </c:extLst>
        </c:ser>
        <c:ser>
          <c:idx val="4"/>
          <c:order val="3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EE-4402-BDDD-FB0DC6213750}"/>
            </c:ext>
          </c:extLst>
        </c:ser>
        <c:ser>
          <c:idx val="1"/>
          <c:order val="4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EE-4402-BDDD-FB0DC6213750}"/>
            </c:ext>
          </c:extLst>
        </c:ser>
        <c:ser>
          <c:idx val="2"/>
          <c:order val="5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EE-4402-BDDD-FB0DC6213750}"/>
            </c:ext>
          </c:extLst>
        </c:ser>
        <c:ser>
          <c:idx val="5"/>
          <c:order val="6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EE-4402-BDDD-FB0DC6213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880000"/>
        <c:axId val="330880392"/>
      </c:scatterChart>
      <c:valAx>
        <c:axId val="330880000"/>
        <c:scaling>
          <c:orientation val="minMax"/>
          <c:max val="2014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880392"/>
        <c:crossesAt val="67000"/>
        <c:crossBetween val="midCat"/>
        <c:majorUnit val="1"/>
        <c:minorUnit val="1"/>
      </c:valAx>
      <c:valAx>
        <c:axId val="330880392"/>
        <c:scaling>
          <c:orientation val="minMax"/>
          <c:max val="91000"/>
          <c:min val="6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880000"/>
        <c:crossesAt val="1980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Degré secondaire II, formation professionnelle, 1re année: Prévisions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D6a!$G$5</c:f>
              <c:strCache>
                <c:ptCount val="1"/>
                <c:pt idx="0">
                  <c:v>Type I (1)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D6a!$G$7:$G$32</c:f>
              <c:numCache>
                <c:formatCode>#,##0</c:formatCode>
                <c:ptCount val="26"/>
                <c:pt idx="0">
                  <c:v>164</c:v>
                </c:pt>
                <c:pt idx="1">
                  <c:v>199</c:v>
                </c:pt>
                <c:pt idx="2">
                  <c:v>1414</c:v>
                </c:pt>
                <c:pt idx="3">
                  <c:v>3048</c:v>
                </c:pt>
                <c:pt idx="4">
                  <c:v>3982</c:v>
                </c:pt>
                <c:pt idx="5">
                  <c:v>4306</c:v>
                </c:pt>
                <c:pt idx="6">
                  <c:v>4678</c:v>
                </c:pt>
                <c:pt idx="7">
                  <c:v>5158</c:v>
                </c:pt>
                <c:pt idx="8">
                  <c:v>5617</c:v>
                </c:pt>
                <c:pt idx="9">
                  <c:v>6038</c:v>
                </c:pt>
                <c:pt idx="10">
                  <c:v>6510</c:v>
                </c:pt>
                <c:pt idx="11">
                  <c:v>6637</c:v>
                </c:pt>
                <c:pt idx="12">
                  <c:v>6536</c:v>
                </c:pt>
                <c:pt idx="13">
                  <c:v>6236</c:v>
                </c:pt>
                <c:pt idx="14">
                  <c:v>6399</c:v>
                </c:pt>
                <c:pt idx="15">
                  <c:v>6513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1F-4C26-B617-76E84F6EFA15}"/>
            </c:ext>
          </c:extLst>
        </c:ser>
        <c:ser>
          <c:idx val="3"/>
          <c:order val="1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1F-4C26-B617-76E84F6EFA15}"/>
            </c:ext>
          </c:extLst>
        </c:ser>
        <c:ser>
          <c:idx val="6"/>
          <c:order val="2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1F-4C26-B617-76E84F6EFA15}"/>
            </c:ext>
          </c:extLst>
        </c:ser>
        <c:ser>
          <c:idx val="4"/>
          <c:order val="3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1F-4C26-B617-76E84F6EFA15}"/>
            </c:ext>
          </c:extLst>
        </c:ser>
        <c:ser>
          <c:idx val="1"/>
          <c:order val="4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1F-4C26-B617-76E84F6EFA15}"/>
            </c:ext>
          </c:extLst>
        </c:ser>
        <c:ser>
          <c:idx val="2"/>
          <c:order val="5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1F-4C26-B617-76E84F6EFA15}"/>
            </c:ext>
          </c:extLst>
        </c:ser>
        <c:ser>
          <c:idx val="5"/>
          <c:order val="6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1F-4C26-B617-76E84F6E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35536"/>
        <c:axId val="330235928"/>
      </c:scatterChart>
      <c:valAx>
        <c:axId val="330235536"/>
        <c:scaling>
          <c:orientation val="minMax"/>
          <c:max val="2014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35928"/>
        <c:crossesAt val="67000"/>
        <c:crossBetween val="midCat"/>
        <c:majorUnit val="1"/>
        <c:minorUnit val="1"/>
      </c:valAx>
      <c:valAx>
        <c:axId val="330235928"/>
        <c:scaling>
          <c:orientation val="minMax"/>
          <c:max val="91000"/>
          <c:min val="6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35536"/>
        <c:crossesAt val="1980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Formation professionnelle, 1</a:t>
            </a:r>
            <a:r>
              <a:rPr lang="en-US" sz="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re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année: Prévisions</a:t>
            </a:r>
          </a:p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Scénario A: q0(j),q1+(j)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c(j)+N9(j-1) [91-03] / Scénario B: q0(j)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c(j)+N9(j-1)+j [81-03] , q1+(j)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c(j)+N9(j-1) [91-03] /</a:t>
            </a:r>
          </a:p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Scénario C: q99(04)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dnca(04) , q99(05)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rbar4(05) , q99(06-14) =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m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q99(98-03)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D6a!$G$5</c:f>
              <c:strCache>
                <c:ptCount val="1"/>
                <c:pt idx="0">
                  <c:v>Type I (1)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D6a!$G$7:$G$32</c:f>
              <c:numCache>
                <c:formatCode>#,##0</c:formatCode>
                <c:ptCount val="26"/>
                <c:pt idx="0">
                  <c:v>164</c:v>
                </c:pt>
                <c:pt idx="1">
                  <c:v>199</c:v>
                </c:pt>
                <c:pt idx="2">
                  <c:v>1414</c:v>
                </c:pt>
                <c:pt idx="3">
                  <c:v>3048</c:v>
                </c:pt>
                <c:pt idx="4">
                  <c:v>3982</c:v>
                </c:pt>
                <c:pt idx="5">
                  <c:v>4306</c:v>
                </c:pt>
                <c:pt idx="6">
                  <c:v>4678</c:v>
                </c:pt>
                <c:pt idx="7">
                  <c:v>5158</c:v>
                </c:pt>
                <c:pt idx="8">
                  <c:v>5617</c:v>
                </c:pt>
                <c:pt idx="9">
                  <c:v>6038</c:v>
                </c:pt>
                <c:pt idx="10">
                  <c:v>6510</c:v>
                </c:pt>
                <c:pt idx="11">
                  <c:v>6637</c:v>
                </c:pt>
                <c:pt idx="12">
                  <c:v>6536</c:v>
                </c:pt>
                <c:pt idx="13">
                  <c:v>6236</c:v>
                </c:pt>
                <c:pt idx="14">
                  <c:v>6399</c:v>
                </c:pt>
                <c:pt idx="15">
                  <c:v>6513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4A-49F5-A1C3-1ABCE7D4E8E1}"/>
            </c:ext>
          </c:extLst>
        </c:ser>
        <c:ser>
          <c:idx val="2"/>
          <c:order val="1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4A-49F5-A1C3-1ABCE7D4E8E1}"/>
            </c:ext>
          </c:extLst>
        </c:ser>
        <c:ser>
          <c:idx val="5"/>
          <c:order val="2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4A-49F5-A1C3-1ABCE7D4E8E1}"/>
            </c:ext>
          </c:extLst>
        </c:ser>
        <c:ser>
          <c:idx val="6"/>
          <c:order val="3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4A-49F5-A1C3-1ABCE7D4E8E1}"/>
            </c:ext>
          </c:extLst>
        </c:ser>
        <c:ser>
          <c:idx val="1"/>
          <c:order val="4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4A-49F5-A1C3-1ABCE7D4E8E1}"/>
            </c:ext>
          </c:extLst>
        </c:ser>
        <c:ser>
          <c:idx val="3"/>
          <c:order val="5"/>
          <c:tx>
            <c:strRef>
              <c:f>D6a!$C$5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D6a!$H$7:$H$32</c:f>
              <c:numCache>
                <c:formatCode>#,##0</c:formatCode>
                <c:ptCount val="26"/>
                <c:pt idx="15">
                  <c:v>6513</c:v>
                </c:pt>
                <c:pt idx="16">
                  <c:v>6715</c:v>
                </c:pt>
                <c:pt idx="17">
                  <c:v>7032</c:v>
                </c:pt>
                <c:pt idx="18">
                  <c:v>6987</c:v>
                </c:pt>
                <c:pt idx="19">
                  <c:v>6940</c:v>
                </c:pt>
                <c:pt idx="20">
                  <c:v>6891</c:v>
                </c:pt>
                <c:pt idx="21">
                  <c:v>6877</c:v>
                </c:pt>
                <c:pt idx="22">
                  <c:v>6816</c:v>
                </c:pt>
                <c:pt idx="23">
                  <c:v>6765</c:v>
                </c:pt>
                <c:pt idx="24">
                  <c:v>6729</c:v>
                </c:pt>
                <c:pt idx="25">
                  <c:v>6655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4A-49F5-A1C3-1ABCE7D4E8E1}"/>
            </c:ext>
          </c:extLst>
        </c:ser>
        <c:ser>
          <c:idx val="4"/>
          <c:order val="6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24A-49F5-A1C3-1ABCE7D4E8E1}"/>
            </c:ext>
          </c:extLst>
        </c:ser>
        <c:ser>
          <c:idx val="7"/>
          <c:order val="7"/>
          <c:tx>
            <c:strRef>
              <c:f>D6a!$D$5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D6a!$I$7:$I$32</c:f>
              <c:numCache>
                <c:formatCode>#,##0</c:formatCode>
                <c:ptCount val="26"/>
                <c:pt idx="15">
                  <c:v>6513</c:v>
                </c:pt>
                <c:pt idx="16">
                  <c:v>6797</c:v>
                </c:pt>
                <c:pt idx="17">
                  <c:v>7188</c:v>
                </c:pt>
                <c:pt idx="18">
                  <c:v>7144</c:v>
                </c:pt>
                <c:pt idx="19">
                  <c:v>7060</c:v>
                </c:pt>
                <c:pt idx="20">
                  <c:v>6998</c:v>
                </c:pt>
                <c:pt idx="21">
                  <c:v>7001</c:v>
                </c:pt>
                <c:pt idx="22">
                  <c:v>6964</c:v>
                </c:pt>
                <c:pt idx="23">
                  <c:v>6927</c:v>
                </c:pt>
                <c:pt idx="24">
                  <c:v>6893</c:v>
                </c:pt>
                <c:pt idx="25">
                  <c:v>6822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24A-49F5-A1C3-1ABCE7D4E8E1}"/>
            </c:ext>
          </c:extLst>
        </c:ser>
        <c:ser>
          <c:idx val="8"/>
          <c:order val="8"/>
          <c:tx>
            <c:strRef>
              <c:f>D6a!$J$5</c:f>
              <c:strCache>
                <c:ptCount val="1"/>
                <c:pt idx="0">
                  <c:v>Type II (2)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D6a!$J$7:$J$32</c:f>
              <c:numCache>
                <c:formatCode>#,##0</c:formatCode>
                <c:ptCount val="26"/>
                <c:pt idx="0">
                  <c:v>78</c:v>
                </c:pt>
                <c:pt idx="1">
                  <c:v>281</c:v>
                </c:pt>
                <c:pt idx="2">
                  <c:v>864</c:v>
                </c:pt>
                <c:pt idx="3">
                  <c:v>1370</c:v>
                </c:pt>
                <c:pt idx="4">
                  <c:v>1656</c:v>
                </c:pt>
                <c:pt idx="5">
                  <c:v>1721</c:v>
                </c:pt>
                <c:pt idx="6">
                  <c:v>1797</c:v>
                </c:pt>
                <c:pt idx="7">
                  <c:v>2131</c:v>
                </c:pt>
                <c:pt idx="8">
                  <c:v>2568</c:v>
                </c:pt>
                <c:pt idx="9">
                  <c:v>2989</c:v>
                </c:pt>
                <c:pt idx="10">
                  <c:v>3364</c:v>
                </c:pt>
                <c:pt idx="11">
                  <c:v>4082</c:v>
                </c:pt>
                <c:pt idx="12">
                  <c:v>4079</c:v>
                </c:pt>
                <c:pt idx="13">
                  <c:v>4361</c:v>
                </c:pt>
                <c:pt idx="14">
                  <c:v>4513</c:v>
                </c:pt>
                <c:pt idx="15">
                  <c:v>4904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24A-49F5-A1C3-1ABCE7D4E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36712"/>
        <c:axId val="330237104"/>
      </c:scatterChart>
      <c:valAx>
        <c:axId val="330236712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37104"/>
        <c:crossesAt val="74000"/>
        <c:crossBetween val="midCat"/>
        <c:majorUnit val="1"/>
        <c:minorUnit val="1"/>
      </c:valAx>
      <c:valAx>
        <c:axId val="330237104"/>
        <c:scaling>
          <c:orientation val="minMax"/>
          <c:max val="88000"/>
          <c:min val="7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36712"/>
        <c:crossesAt val="1980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Degré secondaire II, formation professionnelle, 1re année: Prévisions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D6a!$G$5</c:f>
              <c:strCache>
                <c:ptCount val="1"/>
                <c:pt idx="0">
                  <c:v>Type I (1)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D6a!$G$7:$G$32</c:f>
              <c:numCache>
                <c:formatCode>#,##0</c:formatCode>
                <c:ptCount val="26"/>
                <c:pt idx="0">
                  <c:v>164</c:v>
                </c:pt>
                <c:pt idx="1">
                  <c:v>199</c:v>
                </c:pt>
                <c:pt idx="2">
                  <c:v>1414</c:v>
                </c:pt>
                <c:pt idx="3">
                  <c:v>3048</c:v>
                </c:pt>
                <c:pt idx="4">
                  <c:v>3982</c:v>
                </c:pt>
                <c:pt idx="5">
                  <c:v>4306</c:v>
                </c:pt>
                <c:pt idx="6">
                  <c:v>4678</c:v>
                </c:pt>
                <c:pt idx="7">
                  <c:v>5158</c:v>
                </c:pt>
                <c:pt idx="8">
                  <c:v>5617</c:v>
                </c:pt>
                <c:pt idx="9">
                  <c:v>6038</c:v>
                </c:pt>
                <c:pt idx="10">
                  <c:v>6510</c:v>
                </c:pt>
                <c:pt idx="11">
                  <c:v>6637</c:v>
                </c:pt>
                <c:pt idx="12">
                  <c:v>6536</c:v>
                </c:pt>
                <c:pt idx="13">
                  <c:v>6236</c:v>
                </c:pt>
                <c:pt idx="14">
                  <c:v>6399</c:v>
                </c:pt>
                <c:pt idx="15">
                  <c:v>6513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B6-464E-B55F-FD93655EDAAE}"/>
            </c:ext>
          </c:extLst>
        </c:ser>
        <c:ser>
          <c:idx val="3"/>
          <c:order val="1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B6-464E-B55F-FD93655EDAAE}"/>
            </c:ext>
          </c:extLst>
        </c:ser>
        <c:ser>
          <c:idx val="6"/>
          <c:order val="2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B6-464E-B55F-FD93655EDAAE}"/>
            </c:ext>
          </c:extLst>
        </c:ser>
        <c:ser>
          <c:idx val="4"/>
          <c:order val="3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B6-464E-B55F-FD93655EDAAE}"/>
            </c:ext>
          </c:extLst>
        </c:ser>
        <c:ser>
          <c:idx val="1"/>
          <c:order val="4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B6-464E-B55F-FD93655EDAAE}"/>
            </c:ext>
          </c:extLst>
        </c:ser>
        <c:ser>
          <c:idx val="2"/>
          <c:order val="5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4B6-464E-B55F-FD93655EDAAE}"/>
            </c:ext>
          </c:extLst>
        </c:ser>
        <c:ser>
          <c:idx val="5"/>
          <c:order val="6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4B6-464E-B55F-FD93655E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37888"/>
        <c:axId val="330238280"/>
      </c:scatterChart>
      <c:valAx>
        <c:axId val="330237888"/>
        <c:scaling>
          <c:orientation val="minMax"/>
          <c:max val="2014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38280"/>
        <c:crossesAt val="67000"/>
        <c:crossBetween val="midCat"/>
        <c:majorUnit val="1"/>
        <c:minorUnit val="1"/>
      </c:valAx>
      <c:valAx>
        <c:axId val="330238280"/>
        <c:scaling>
          <c:orientation val="minMax"/>
          <c:max val="91000"/>
          <c:min val="6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37888"/>
        <c:crossesAt val="1980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Degré secondaire II, formation professionnelle, 1re année: Prévisions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D6a!$G$5</c:f>
              <c:strCache>
                <c:ptCount val="1"/>
                <c:pt idx="0">
                  <c:v>Type I (1)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D6a!$G$7:$G$32</c:f>
              <c:numCache>
                <c:formatCode>#,##0</c:formatCode>
                <c:ptCount val="26"/>
                <c:pt idx="0">
                  <c:v>164</c:v>
                </c:pt>
                <c:pt idx="1">
                  <c:v>199</c:v>
                </c:pt>
                <c:pt idx="2">
                  <c:v>1414</c:v>
                </c:pt>
                <c:pt idx="3">
                  <c:v>3048</c:v>
                </c:pt>
                <c:pt idx="4">
                  <c:v>3982</c:v>
                </c:pt>
                <c:pt idx="5">
                  <c:v>4306</c:v>
                </c:pt>
                <c:pt idx="6">
                  <c:v>4678</c:v>
                </c:pt>
                <c:pt idx="7">
                  <c:v>5158</c:v>
                </c:pt>
                <c:pt idx="8">
                  <c:v>5617</c:v>
                </c:pt>
                <c:pt idx="9">
                  <c:v>6038</c:v>
                </c:pt>
                <c:pt idx="10">
                  <c:v>6510</c:v>
                </c:pt>
                <c:pt idx="11">
                  <c:v>6637</c:v>
                </c:pt>
                <c:pt idx="12">
                  <c:v>6536</c:v>
                </c:pt>
                <c:pt idx="13">
                  <c:v>6236</c:v>
                </c:pt>
                <c:pt idx="14">
                  <c:v>6399</c:v>
                </c:pt>
                <c:pt idx="15">
                  <c:v>6513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89-44B9-B37C-28C81DF1F6E2}"/>
            </c:ext>
          </c:extLst>
        </c:ser>
        <c:ser>
          <c:idx val="3"/>
          <c:order val="1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89-44B9-B37C-28C81DF1F6E2}"/>
            </c:ext>
          </c:extLst>
        </c:ser>
        <c:ser>
          <c:idx val="6"/>
          <c:order val="2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89-44B9-B37C-28C81DF1F6E2}"/>
            </c:ext>
          </c:extLst>
        </c:ser>
        <c:ser>
          <c:idx val="4"/>
          <c:order val="3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89-44B9-B37C-28C81DF1F6E2}"/>
            </c:ext>
          </c:extLst>
        </c:ser>
        <c:ser>
          <c:idx val="1"/>
          <c:order val="4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89-44B9-B37C-28C81DF1F6E2}"/>
            </c:ext>
          </c:extLst>
        </c:ser>
        <c:ser>
          <c:idx val="2"/>
          <c:order val="5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89-44B9-B37C-28C81DF1F6E2}"/>
            </c:ext>
          </c:extLst>
        </c:ser>
        <c:ser>
          <c:idx val="5"/>
          <c:order val="6"/>
          <c:tx>
            <c:strRef>
              <c:f>D6a!#REF!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D6a!$A$7:$A$32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D6a!#REF!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289-44B9-B37C-28C81DF1F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39064"/>
        <c:axId val="330239456"/>
      </c:scatterChart>
      <c:valAx>
        <c:axId val="330239064"/>
        <c:scaling>
          <c:orientation val="minMax"/>
          <c:max val="2014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39456"/>
        <c:crossesAt val="67000"/>
        <c:crossBetween val="midCat"/>
        <c:majorUnit val="1"/>
        <c:minorUnit val="1"/>
      </c:valAx>
      <c:valAx>
        <c:axId val="330239456"/>
        <c:scaling>
          <c:orientation val="minMax"/>
          <c:max val="91000"/>
          <c:min val="6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39064"/>
        <c:crossesAt val="1980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3286991062546E-2"/>
          <c:y val="2.3437517881407865E-2"/>
          <c:w val="0.93942403177755707"/>
          <c:h val="0.78281309723899661"/>
        </c:manualLayout>
      </c:layout>
      <c:scatterChart>
        <c:scatterStyle val="lineMarker"/>
        <c:varyColors val="0"/>
        <c:ser>
          <c:idx val="12"/>
          <c:order val="0"/>
          <c:tx>
            <c:strRef>
              <c:f>D7a!$B$4:$B$5</c:f>
              <c:strCache>
                <c:ptCount val="2"/>
                <c:pt idx="0">
                  <c:v>Gesamtzahl /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D7a!$B$8:$B$32</c:f>
              <c:numCache>
                <c:formatCode>#,##0</c:formatCode>
                <c:ptCount val="25"/>
                <c:pt idx="0">
                  <c:v>480</c:v>
                </c:pt>
                <c:pt idx="1">
                  <c:v>2278</c:v>
                </c:pt>
                <c:pt idx="2">
                  <c:v>4418</c:v>
                </c:pt>
                <c:pt idx="3">
                  <c:v>5638</c:v>
                </c:pt>
                <c:pt idx="4">
                  <c:v>6027</c:v>
                </c:pt>
                <c:pt idx="5">
                  <c:v>6475</c:v>
                </c:pt>
                <c:pt idx="6">
                  <c:v>7289</c:v>
                </c:pt>
                <c:pt idx="7">
                  <c:v>8185</c:v>
                </c:pt>
                <c:pt idx="8">
                  <c:v>9027</c:v>
                </c:pt>
                <c:pt idx="9">
                  <c:v>9874</c:v>
                </c:pt>
                <c:pt idx="10">
                  <c:v>10719</c:v>
                </c:pt>
                <c:pt idx="11">
                  <c:v>10615</c:v>
                </c:pt>
                <c:pt idx="12">
                  <c:v>10597</c:v>
                </c:pt>
                <c:pt idx="13">
                  <c:v>10912</c:v>
                </c:pt>
                <c:pt idx="14">
                  <c:v>11417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B8-4FFE-90D9-EEFC162778C6}"/>
            </c:ext>
          </c:extLst>
        </c:ser>
        <c:ser>
          <c:idx val="13"/>
          <c:order val="1"/>
          <c:tx>
            <c:strRef>
              <c:f>D7a!$C$4:$C$5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D7a!$C$8:$C$32</c:f>
              <c:numCache>
                <c:formatCode>#,##0</c:formatCode>
                <c:ptCount val="25"/>
                <c:pt idx="14">
                  <c:v>11417</c:v>
                </c:pt>
                <c:pt idx="15">
                  <c:v>11877</c:v>
                </c:pt>
                <c:pt idx="16">
                  <c:v>12421</c:v>
                </c:pt>
                <c:pt idx="17">
                  <c:v>12348</c:v>
                </c:pt>
                <c:pt idx="18">
                  <c:v>12506</c:v>
                </c:pt>
                <c:pt idx="19">
                  <c:v>12373</c:v>
                </c:pt>
                <c:pt idx="20">
                  <c:v>12327</c:v>
                </c:pt>
                <c:pt idx="21">
                  <c:v>12223</c:v>
                </c:pt>
                <c:pt idx="22">
                  <c:v>12153</c:v>
                </c:pt>
                <c:pt idx="23">
                  <c:v>12059</c:v>
                </c:pt>
                <c:pt idx="24">
                  <c:v>11942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B8-4FFE-90D9-EEFC162778C6}"/>
            </c:ext>
          </c:extLst>
        </c:ser>
        <c:ser>
          <c:idx val="14"/>
          <c:order val="2"/>
          <c:tx>
            <c:strRef>
              <c:f>D7a!$D$4:$D$5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D7a!$D$8:$D$32</c:f>
              <c:numCache>
                <c:formatCode>#,##0</c:formatCode>
                <c:ptCount val="25"/>
                <c:pt idx="14">
                  <c:v>11417</c:v>
                </c:pt>
                <c:pt idx="15">
                  <c:v>12235</c:v>
                </c:pt>
                <c:pt idx="16">
                  <c:v>13119</c:v>
                </c:pt>
                <c:pt idx="17">
                  <c:v>13215</c:v>
                </c:pt>
                <c:pt idx="18">
                  <c:v>13490</c:v>
                </c:pt>
                <c:pt idx="19">
                  <c:v>13343</c:v>
                </c:pt>
                <c:pt idx="20">
                  <c:v>13249</c:v>
                </c:pt>
                <c:pt idx="21">
                  <c:v>13137</c:v>
                </c:pt>
                <c:pt idx="22">
                  <c:v>13084</c:v>
                </c:pt>
                <c:pt idx="23">
                  <c:v>12995</c:v>
                </c:pt>
                <c:pt idx="24">
                  <c:v>12878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B8-4FFE-90D9-EEFC162778C6}"/>
            </c:ext>
          </c:extLst>
        </c:ser>
        <c:ser>
          <c:idx val="0"/>
          <c:order val="3"/>
          <c:tx>
            <c:strRef>
              <c:f>D7a!$G$4:$G$5</c:f>
              <c:strCache>
                <c:ptCount val="2"/>
                <c:pt idx="0">
                  <c:v>Technische Richtung /</c:v>
                </c:pt>
                <c:pt idx="1">
                  <c:v>Orientation technique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D7a!$G$8:$G$32</c:f>
              <c:numCache>
                <c:formatCode>#,##0</c:formatCode>
                <c:ptCount val="25"/>
                <c:pt idx="0">
                  <c:v>228</c:v>
                </c:pt>
                <c:pt idx="1">
                  <c:v>1753</c:v>
                </c:pt>
                <c:pt idx="2">
                  <c:v>2607</c:v>
                </c:pt>
                <c:pt idx="3">
                  <c:v>2715</c:v>
                </c:pt>
                <c:pt idx="4">
                  <c:v>2768</c:v>
                </c:pt>
                <c:pt idx="5">
                  <c:v>2684</c:v>
                </c:pt>
                <c:pt idx="6">
                  <c:v>2966</c:v>
                </c:pt>
                <c:pt idx="7">
                  <c:v>3111</c:v>
                </c:pt>
                <c:pt idx="8">
                  <c:v>3291</c:v>
                </c:pt>
                <c:pt idx="9">
                  <c:v>3433</c:v>
                </c:pt>
                <c:pt idx="10">
                  <c:v>3678</c:v>
                </c:pt>
                <c:pt idx="11">
                  <c:v>3358</c:v>
                </c:pt>
                <c:pt idx="12">
                  <c:v>3153</c:v>
                </c:pt>
                <c:pt idx="13">
                  <c:v>3269</c:v>
                </c:pt>
                <c:pt idx="14">
                  <c:v>3410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B8-4FFE-90D9-EEFC162778C6}"/>
            </c:ext>
          </c:extLst>
        </c:ser>
        <c:ser>
          <c:idx val="3"/>
          <c:order val="4"/>
          <c:tx>
            <c:strRef>
              <c:f>D7a!$C$4:$C$5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D7a!$H$8:$H$32</c:f>
              <c:numCache>
                <c:formatCode>#,##0</c:formatCode>
                <c:ptCount val="25"/>
                <c:pt idx="14">
                  <c:v>3410</c:v>
                </c:pt>
                <c:pt idx="15">
                  <c:v>3535</c:v>
                </c:pt>
                <c:pt idx="16">
                  <c:v>3575</c:v>
                </c:pt>
                <c:pt idx="17">
                  <c:v>3618</c:v>
                </c:pt>
                <c:pt idx="18">
                  <c:v>3592</c:v>
                </c:pt>
                <c:pt idx="19">
                  <c:v>3577</c:v>
                </c:pt>
                <c:pt idx="20">
                  <c:v>3545</c:v>
                </c:pt>
                <c:pt idx="21">
                  <c:v>3530</c:v>
                </c:pt>
                <c:pt idx="22">
                  <c:v>3500</c:v>
                </c:pt>
                <c:pt idx="23">
                  <c:v>3474</c:v>
                </c:pt>
                <c:pt idx="24">
                  <c:v>3442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EB8-4FFE-90D9-EEFC162778C6}"/>
            </c:ext>
          </c:extLst>
        </c:ser>
        <c:ser>
          <c:idx val="7"/>
          <c:order val="5"/>
          <c:tx>
            <c:strRef>
              <c:f>D7a!$D$4:$D$5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D7a!$I$8:$I$32</c:f>
              <c:numCache>
                <c:formatCode>#,##0</c:formatCode>
                <c:ptCount val="25"/>
                <c:pt idx="14">
                  <c:v>3410</c:v>
                </c:pt>
                <c:pt idx="15">
                  <c:v>3580</c:v>
                </c:pt>
                <c:pt idx="16">
                  <c:v>3656</c:v>
                </c:pt>
                <c:pt idx="17">
                  <c:v>3723</c:v>
                </c:pt>
                <c:pt idx="18">
                  <c:v>3682</c:v>
                </c:pt>
                <c:pt idx="19">
                  <c:v>3650</c:v>
                </c:pt>
                <c:pt idx="20">
                  <c:v>3604</c:v>
                </c:pt>
                <c:pt idx="21">
                  <c:v>3595</c:v>
                </c:pt>
                <c:pt idx="22">
                  <c:v>3584</c:v>
                </c:pt>
                <c:pt idx="23">
                  <c:v>3573</c:v>
                </c:pt>
                <c:pt idx="24">
                  <c:v>3551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B8-4FFE-90D9-EEFC162778C6}"/>
            </c:ext>
          </c:extLst>
        </c:ser>
        <c:ser>
          <c:idx val="8"/>
          <c:order val="6"/>
          <c:tx>
            <c:strRef>
              <c:f>D7a!$J$4:$J$5</c:f>
              <c:strCache>
                <c:ptCount val="2"/>
                <c:pt idx="0">
                  <c:v>Kaufmännische Richtung /</c:v>
                </c:pt>
                <c:pt idx="1">
                  <c:v>Orientation commerciale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D7a!$J$8:$J$32</c:f>
              <c:numCache>
                <c:formatCode>#,##0</c:formatCode>
                <c:ptCount val="25"/>
                <c:pt idx="0">
                  <c:v>151</c:v>
                </c:pt>
                <c:pt idx="1">
                  <c:v>287</c:v>
                </c:pt>
                <c:pt idx="2">
                  <c:v>1538</c:v>
                </c:pt>
                <c:pt idx="3">
                  <c:v>2565</c:v>
                </c:pt>
                <c:pt idx="4">
                  <c:v>2827</c:v>
                </c:pt>
                <c:pt idx="5">
                  <c:v>3314</c:v>
                </c:pt>
                <c:pt idx="6">
                  <c:v>3770</c:v>
                </c:pt>
                <c:pt idx="7">
                  <c:v>4358</c:v>
                </c:pt>
                <c:pt idx="8">
                  <c:v>4852</c:v>
                </c:pt>
                <c:pt idx="9">
                  <c:v>5391</c:v>
                </c:pt>
                <c:pt idx="10">
                  <c:v>5604</c:v>
                </c:pt>
                <c:pt idx="11">
                  <c:v>5615</c:v>
                </c:pt>
                <c:pt idx="12">
                  <c:v>5584</c:v>
                </c:pt>
                <c:pt idx="13">
                  <c:v>5550</c:v>
                </c:pt>
                <c:pt idx="14">
                  <c:v>5688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EB8-4FFE-90D9-EEFC162778C6}"/>
            </c:ext>
          </c:extLst>
        </c:ser>
        <c:ser>
          <c:idx val="1"/>
          <c:order val="7"/>
          <c:tx>
            <c:strRef>
              <c:f>D7a!$K$4:$K$5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D7a!$K$8:$K$32</c:f>
              <c:numCache>
                <c:formatCode>#,##0</c:formatCode>
                <c:ptCount val="25"/>
                <c:pt idx="14">
                  <c:v>5688</c:v>
                </c:pt>
                <c:pt idx="15">
                  <c:v>5939</c:v>
                </c:pt>
                <c:pt idx="16">
                  <c:v>6249</c:v>
                </c:pt>
                <c:pt idx="17">
                  <c:v>6169</c:v>
                </c:pt>
                <c:pt idx="18">
                  <c:v>6268</c:v>
                </c:pt>
                <c:pt idx="19">
                  <c:v>6199</c:v>
                </c:pt>
                <c:pt idx="20">
                  <c:v>6191</c:v>
                </c:pt>
                <c:pt idx="21">
                  <c:v>6123</c:v>
                </c:pt>
                <c:pt idx="22">
                  <c:v>6090</c:v>
                </c:pt>
                <c:pt idx="23">
                  <c:v>6042</c:v>
                </c:pt>
                <c:pt idx="24">
                  <c:v>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EB8-4FFE-90D9-EEFC162778C6}"/>
            </c:ext>
          </c:extLst>
        </c:ser>
        <c:ser>
          <c:idx val="2"/>
          <c:order val="8"/>
          <c:tx>
            <c:strRef>
              <c:f>D7a!$L$4:$L$5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D7a!$L$8:$L$32</c:f>
              <c:numCache>
                <c:formatCode>#,##0</c:formatCode>
                <c:ptCount val="25"/>
                <c:pt idx="14">
                  <c:v>5688</c:v>
                </c:pt>
                <c:pt idx="15">
                  <c:v>6038</c:v>
                </c:pt>
                <c:pt idx="16">
                  <c:v>6434</c:v>
                </c:pt>
                <c:pt idx="17">
                  <c:v>6368</c:v>
                </c:pt>
                <c:pt idx="18">
                  <c:v>6478</c:v>
                </c:pt>
                <c:pt idx="19">
                  <c:v>6387</c:v>
                </c:pt>
                <c:pt idx="20">
                  <c:v>6354</c:v>
                </c:pt>
                <c:pt idx="21">
                  <c:v>6275</c:v>
                </c:pt>
                <c:pt idx="22">
                  <c:v>6234</c:v>
                </c:pt>
                <c:pt idx="23">
                  <c:v>6176</c:v>
                </c:pt>
                <c:pt idx="24">
                  <c:v>6098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EB8-4FFE-90D9-EEFC162778C6}"/>
            </c:ext>
          </c:extLst>
        </c:ser>
        <c:ser>
          <c:idx val="5"/>
          <c:order val="9"/>
          <c:tx>
            <c:strRef>
              <c:f>D7a!$M$4:$M$5</c:f>
              <c:strCache>
                <c:ptCount val="2"/>
                <c:pt idx="0">
                  <c:v>Übrige Richtungen /</c:v>
                </c:pt>
                <c:pt idx="1">
                  <c:v>Autres orientations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D7a!$M$8:$M$32</c:f>
              <c:numCache>
                <c:formatCode>#,##0</c:formatCode>
                <c:ptCount val="25"/>
                <c:pt idx="0">
                  <c:v>101</c:v>
                </c:pt>
                <c:pt idx="1">
                  <c:v>238</c:v>
                </c:pt>
                <c:pt idx="2">
                  <c:v>273</c:v>
                </c:pt>
                <c:pt idx="3">
                  <c:v>358</c:v>
                </c:pt>
                <c:pt idx="4">
                  <c:v>432</c:v>
                </c:pt>
                <c:pt idx="5">
                  <c:v>477</c:v>
                </c:pt>
                <c:pt idx="6">
                  <c:v>553</c:v>
                </c:pt>
                <c:pt idx="7">
                  <c:v>716</c:v>
                </c:pt>
                <c:pt idx="8">
                  <c:v>884</c:v>
                </c:pt>
                <c:pt idx="9">
                  <c:v>1050</c:v>
                </c:pt>
                <c:pt idx="10">
                  <c:v>1437</c:v>
                </c:pt>
                <c:pt idx="11">
                  <c:v>1642</c:v>
                </c:pt>
                <c:pt idx="12">
                  <c:v>1860</c:v>
                </c:pt>
                <c:pt idx="13">
                  <c:v>2093</c:v>
                </c:pt>
                <c:pt idx="14">
                  <c:v>2319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EB8-4FFE-90D9-EEFC162778C6}"/>
            </c:ext>
          </c:extLst>
        </c:ser>
        <c:ser>
          <c:idx val="10"/>
          <c:order val="10"/>
          <c:tx>
            <c:strRef>
              <c:f>D7a!$N$4:$N$5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D7a!$N$8:$N$32</c:f>
              <c:numCache>
                <c:formatCode>#,##0</c:formatCode>
                <c:ptCount val="25"/>
                <c:pt idx="14">
                  <c:v>2319</c:v>
                </c:pt>
                <c:pt idx="15">
                  <c:v>2403</c:v>
                </c:pt>
                <c:pt idx="16">
                  <c:v>2597</c:v>
                </c:pt>
                <c:pt idx="17">
                  <c:v>2561</c:v>
                </c:pt>
                <c:pt idx="18">
                  <c:v>2646</c:v>
                </c:pt>
                <c:pt idx="19">
                  <c:v>2597</c:v>
                </c:pt>
                <c:pt idx="20">
                  <c:v>2591</c:v>
                </c:pt>
                <c:pt idx="21">
                  <c:v>2570</c:v>
                </c:pt>
                <c:pt idx="22">
                  <c:v>2563</c:v>
                </c:pt>
                <c:pt idx="23">
                  <c:v>2543</c:v>
                </c:pt>
                <c:pt idx="24">
                  <c:v>2528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EB8-4FFE-90D9-EEFC162778C6}"/>
            </c:ext>
          </c:extLst>
        </c:ser>
        <c:ser>
          <c:idx val="11"/>
          <c:order val="11"/>
          <c:tx>
            <c:strRef>
              <c:f>D7a!$O$4:$O$5</c:f>
              <c:strCache>
                <c:ptCount val="2"/>
                <c:pt idx="0">
                  <c:v>#REF!</c:v>
                </c:pt>
                <c:pt idx="1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D7a!$A$8:$A$32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D7a!$O$8:$O$32</c:f>
              <c:numCache>
                <c:formatCode>#,##0</c:formatCode>
                <c:ptCount val="25"/>
                <c:pt idx="14">
                  <c:v>2319</c:v>
                </c:pt>
                <c:pt idx="15">
                  <c:v>2617</c:v>
                </c:pt>
                <c:pt idx="16">
                  <c:v>3029</c:v>
                </c:pt>
                <c:pt idx="17">
                  <c:v>3124</c:v>
                </c:pt>
                <c:pt idx="18">
                  <c:v>3330</c:v>
                </c:pt>
                <c:pt idx="19">
                  <c:v>3306</c:v>
                </c:pt>
                <c:pt idx="20">
                  <c:v>3291</c:v>
                </c:pt>
                <c:pt idx="21">
                  <c:v>3267</c:v>
                </c:pt>
                <c:pt idx="22">
                  <c:v>3266</c:v>
                </c:pt>
                <c:pt idx="23">
                  <c:v>3246</c:v>
                </c:pt>
                <c:pt idx="24">
                  <c:v>3229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EB8-4FFE-90D9-EEFC162778C6}"/>
            </c:ext>
          </c:extLst>
        </c:ser>
        <c:ser>
          <c:idx val="4"/>
          <c:order val="12"/>
          <c:tx>
            <c:v/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D7a!$F$25:$F$25</c:f>
                <c:numCache>
                  <c:formatCode>General</c:formatCode>
                  <c:ptCount val="1"/>
                  <c:pt idx="0">
                    <c:v>447.5673704253403</c:v>
                  </c:pt>
                </c:numCache>
              </c:numRef>
            </c:plus>
            <c:minus>
              <c:numRef>
                <c:f>D7a!$F$25:$F$25</c:f>
                <c:numCache>
                  <c:formatCode>General</c:formatCode>
                  <c:ptCount val="1"/>
                  <c:pt idx="0">
                    <c:v>447.5673704253403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D7a!$A$23:$A$23</c:f>
              <c:numCache>
                <c:formatCode>General</c:formatCode>
                <c:ptCount val="1"/>
                <c:pt idx="0">
                  <c:v>2010</c:v>
                </c:pt>
              </c:numCache>
            </c:numRef>
          </c:xVal>
          <c:yVal>
            <c:numRef>
              <c:f>D7a!$F$23:$F$23</c:f>
              <c:numCache>
                <c:formatCode>#,##0</c:formatCode>
                <c:ptCount val="1"/>
                <c:pt idx="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EB8-4FFE-90D9-EEFC1627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40240"/>
        <c:axId val="330240632"/>
      </c:scatterChart>
      <c:valAx>
        <c:axId val="330240240"/>
        <c:scaling>
          <c:orientation val="minMax"/>
          <c:max val="2019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40632"/>
        <c:crossesAt val="0"/>
        <c:crossBetween val="midCat"/>
        <c:majorUnit val="2"/>
        <c:minorUnit val="1"/>
      </c:valAx>
      <c:valAx>
        <c:axId val="330240632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40240"/>
        <c:crossesAt val="1980"/>
        <c:crossBetween val="midCat"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8798411122144985E-2"/>
          <c:y val="0.8687506628041699"/>
          <c:w val="0.94836146971200108"/>
          <c:h val="0.12656259655959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Degré secondaire II, formation professionnelle, 1re année: Prévisions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D7a!$G$5</c:f>
              <c:strCache>
                <c:ptCount val="1"/>
                <c:pt idx="0">
                  <c:v>Orientation technique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D7a!$G$7:$G$32</c:f>
              <c:numCache>
                <c:formatCode>#,##0</c:formatCode>
                <c:ptCount val="26"/>
                <c:pt idx="0">
                  <c:v>136</c:v>
                </c:pt>
                <c:pt idx="1">
                  <c:v>228</c:v>
                </c:pt>
                <c:pt idx="2">
                  <c:v>1753</c:v>
                </c:pt>
                <c:pt idx="3">
                  <c:v>2607</c:v>
                </c:pt>
                <c:pt idx="4">
                  <c:v>2715</c:v>
                </c:pt>
                <c:pt idx="5">
                  <c:v>2768</c:v>
                </c:pt>
                <c:pt idx="6">
                  <c:v>2684</c:v>
                </c:pt>
                <c:pt idx="7">
                  <c:v>2966</c:v>
                </c:pt>
                <c:pt idx="8">
                  <c:v>3111</c:v>
                </c:pt>
                <c:pt idx="9">
                  <c:v>3291</c:v>
                </c:pt>
                <c:pt idx="10">
                  <c:v>3433</c:v>
                </c:pt>
                <c:pt idx="11">
                  <c:v>3678</c:v>
                </c:pt>
                <c:pt idx="12">
                  <c:v>3358</c:v>
                </c:pt>
                <c:pt idx="13">
                  <c:v>3153</c:v>
                </c:pt>
                <c:pt idx="14">
                  <c:v>3269</c:v>
                </c:pt>
                <c:pt idx="15">
                  <c:v>3410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97-4040-94D4-87CADE601FF9}"/>
            </c:ext>
          </c:extLst>
        </c:ser>
        <c:ser>
          <c:idx val="3"/>
          <c:order val="1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97-4040-94D4-87CADE601FF9}"/>
            </c:ext>
          </c:extLst>
        </c:ser>
        <c:ser>
          <c:idx val="6"/>
          <c:order val="2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97-4040-94D4-87CADE601FF9}"/>
            </c:ext>
          </c:extLst>
        </c:ser>
        <c:ser>
          <c:idx val="4"/>
          <c:order val="3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97-4040-94D4-87CADE601FF9}"/>
            </c:ext>
          </c:extLst>
        </c:ser>
        <c:ser>
          <c:idx val="1"/>
          <c:order val="4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97-4040-94D4-87CADE601FF9}"/>
            </c:ext>
          </c:extLst>
        </c:ser>
        <c:ser>
          <c:idx val="2"/>
          <c:order val="5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97-4040-94D4-87CADE601FF9}"/>
            </c:ext>
          </c:extLst>
        </c:ser>
        <c:ser>
          <c:idx val="5"/>
          <c:order val="6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97-4040-94D4-87CADE601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41416"/>
        <c:axId val="330241808"/>
      </c:scatterChart>
      <c:valAx>
        <c:axId val="330241416"/>
        <c:scaling>
          <c:orientation val="minMax"/>
          <c:max val="2014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41808"/>
        <c:crossesAt val="67000"/>
        <c:crossBetween val="midCat"/>
        <c:majorUnit val="1"/>
        <c:minorUnit val="1"/>
      </c:valAx>
      <c:valAx>
        <c:axId val="330241808"/>
        <c:scaling>
          <c:orientation val="minMax"/>
          <c:max val="91000"/>
          <c:min val="6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41416"/>
        <c:crossesAt val="1980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Formation professionnelle, 1</a:t>
            </a:r>
            <a:r>
              <a:rPr lang="en-US" sz="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re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année: Prévisions</a:t>
            </a:r>
          </a:p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Scénario A: q0(j),q1+(j)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c(j)+N9(j-1) [91-03] / Scénario B: q0(j)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c(j)+N9(j-1)+j [81-03] , q1+(j)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c(j)+N9(j-1) [91-03] /</a:t>
            </a:r>
          </a:p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Scénario C: q99(04)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dnca(04) , q99(05)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»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rbar4(05) , q99(06-14) = 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Symbol"/>
              </a:rPr>
              <a:t>m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q99(98-03)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D7a!$G$5</c:f>
              <c:strCache>
                <c:ptCount val="1"/>
                <c:pt idx="0">
                  <c:v>Orientation technique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D7a!$G$7:$G$32</c:f>
              <c:numCache>
                <c:formatCode>#,##0</c:formatCode>
                <c:ptCount val="26"/>
                <c:pt idx="0">
                  <c:v>136</c:v>
                </c:pt>
                <c:pt idx="1">
                  <c:v>228</c:v>
                </c:pt>
                <c:pt idx="2">
                  <c:v>1753</c:v>
                </c:pt>
                <c:pt idx="3">
                  <c:v>2607</c:v>
                </c:pt>
                <c:pt idx="4">
                  <c:v>2715</c:v>
                </c:pt>
                <c:pt idx="5">
                  <c:v>2768</c:v>
                </c:pt>
                <c:pt idx="6">
                  <c:v>2684</c:v>
                </c:pt>
                <c:pt idx="7">
                  <c:v>2966</c:v>
                </c:pt>
                <c:pt idx="8">
                  <c:v>3111</c:v>
                </c:pt>
                <c:pt idx="9">
                  <c:v>3291</c:v>
                </c:pt>
                <c:pt idx="10">
                  <c:v>3433</c:v>
                </c:pt>
                <c:pt idx="11">
                  <c:v>3678</c:v>
                </c:pt>
                <c:pt idx="12">
                  <c:v>3358</c:v>
                </c:pt>
                <c:pt idx="13">
                  <c:v>3153</c:v>
                </c:pt>
                <c:pt idx="14">
                  <c:v>3269</c:v>
                </c:pt>
                <c:pt idx="15">
                  <c:v>3410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58-44DD-8E25-6026B44C4AFF}"/>
            </c:ext>
          </c:extLst>
        </c:ser>
        <c:ser>
          <c:idx val="2"/>
          <c:order val="1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58-44DD-8E25-6026B44C4AFF}"/>
            </c:ext>
          </c:extLst>
        </c:ser>
        <c:ser>
          <c:idx val="5"/>
          <c:order val="2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58-44DD-8E25-6026B44C4AFF}"/>
            </c:ext>
          </c:extLst>
        </c:ser>
        <c:ser>
          <c:idx val="6"/>
          <c:order val="3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58-44DD-8E25-6026B44C4AFF}"/>
            </c:ext>
          </c:extLst>
        </c:ser>
        <c:ser>
          <c:idx val="1"/>
          <c:order val="4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58-44DD-8E25-6026B44C4AFF}"/>
            </c:ext>
          </c:extLst>
        </c:ser>
        <c:ser>
          <c:idx val="3"/>
          <c:order val="5"/>
          <c:tx>
            <c:strRef>
              <c:f>D7a!$C$5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D7a!$H$7:$H$32</c:f>
              <c:numCache>
                <c:formatCode>#,##0</c:formatCode>
                <c:ptCount val="26"/>
                <c:pt idx="15">
                  <c:v>3410</c:v>
                </c:pt>
                <c:pt idx="16">
                  <c:v>3535</c:v>
                </c:pt>
                <c:pt idx="17">
                  <c:v>3575</c:v>
                </c:pt>
                <c:pt idx="18">
                  <c:v>3618</c:v>
                </c:pt>
                <c:pt idx="19">
                  <c:v>3592</c:v>
                </c:pt>
                <c:pt idx="20">
                  <c:v>3577</c:v>
                </c:pt>
                <c:pt idx="21">
                  <c:v>3545</c:v>
                </c:pt>
                <c:pt idx="22">
                  <c:v>3530</c:v>
                </c:pt>
                <c:pt idx="23">
                  <c:v>3500</c:v>
                </c:pt>
                <c:pt idx="24">
                  <c:v>3474</c:v>
                </c:pt>
                <c:pt idx="25">
                  <c:v>3442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58-44DD-8E25-6026B44C4AFF}"/>
            </c:ext>
          </c:extLst>
        </c:ser>
        <c:ser>
          <c:idx val="4"/>
          <c:order val="6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758-44DD-8E25-6026B44C4AFF}"/>
            </c:ext>
          </c:extLst>
        </c:ser>
        <c:ser>
          <c:idx val="7"/>
          <c:order val="7"/>
          <c:tx>
            <c:strRef>
              <c:f>D7a!$D$5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D7a!$I$7:$I$32</c:f>
              <c:numCache>
                <c:formatCode>#,##0</c:formatCode>
                <c:ptCount val="26"/>
                <c:pt idx="15">
                  <c:v>3410</c:v>
                </c:pt>
                <c:pt idx="16">
                  <c:v>3580</c:v>
                </c:pt>
                <c:pt idx="17">
                  <c:v>3656</c:v>
                </c:pt>
                <c:pt idx="18">
                  <c:v>3723</c:v>
                </c:pt>
                <c:pt idx="19">
                  <c:v>3682</c:v>
                </c:pt>
                <c:pt idx="20">
                  <c:v>3650</c:v>
                </c:pt>
                <c:pt idx="21">
                  <c:v>3604</c:v>
                </c:pt>
                <c:pt idx="22">
                  <c:v>3595</c:v>
                </c:pt>
                <c:pt idx="23">
                  <c:v>3584</c:v>
                </c:pt>
                <c:pt idx="24">
                  <c:v>3573</c:v>
                </c:pt>
                <c:pt idx="25">
                  <c:v>3551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58-44DD-8E25-6026B44C4AFF}"/>
            </c:ext>
          </c:extLst>
        </c:ser>
        <c:ser>
          <c:idx val="8"/>
          <c:order val="8"/>
          <c:tx>
            <c:strRef>
              <c:f>D7a!$J$5</c:f>
              <c:strCache>
                <c:ptCount val="1"/>
                <c:pt idx="0">
                  <c:v>Orientation commerciale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D7a!$J$7:$J$32</c:f>
              <c:numCache>
                <c:formatCode>#,##0</c:formatCode>
                <c:ptCount val="26"/>
                <c:pt idx="0">
                  <c:v>0</c:v>
                </c:pt>
                <c:pt idx="1">
                  <c:v>151</c:v>
                </c:pt>
                <c:pt idx="2">
                  <c:v>287</c:v>
                </c:pt>
                <c:pt idx="3">
                  <c:v>1538</c:v>
                </c:pt>
                <c:pt idx="4">
                  <c:v>2565</c:v>
                </c:pt>
                <c:pt idx="5">
                  <c:v>2827</c:v>
                </c:pt>
                <c:pt idx="6">
                  <c:v>3314</c:v>
                </c:pt>
                <c:pt idx="7">
                  <c:v>3770</c:v>
                </c:pt>
                <c:pt idx="8">
                  <c:v>4358</c:v>
                </c:pt>
                <c:pt idx="9">
                  <c:v>4852</c:v>
                </c:pt>
                <c:pt idx="10">
                  <c:v>5391</c:v>
                </c:pt>
                <c:pt idx="11">
                  <c:v>5604</c:v>
                </c:pt>
                <c:pt idx="12">
                  <c:v>5615</c:v>
                </c:pt>
                <c:pt idx="13">
                  <c:v>5584</c:v>
                </c:pt>
                <c:pt idx="14">
                  <c:v>5550</c:v>
                </c:pt>
                <c:pt idx="15">
                  <c:v>5688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758-44DD-8E25-6026B44C4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42592"/>
        <c:axId val="330242984"/>
      </c:scatterChart>
      <c:valAx>
        <c:axId val="330242592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42984"/>
        <c:crossesAt val="74000"/>
        <c:crossBetween val="midCat"/>
        <c:majorUnit val="1"/>
        <c:minorUnit val="1"/>
      </c:valAx>
      <c:valAx>
        <c:axId val="330242984"/>
        <c:scaling>
          <c:orientation val="minMax"/>
          <c:max val="88000"/>
          <c:min val="7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42592"/>
        <c:crossesAt val="1980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Degré secondaire II, formation professionnelle, 1re année: Prévisions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D7a!$G$5</c:f>
              <c:strCache>
                <c:ptCount val="1"/>
                <c:pt idx="0">
                  <c:v>Orientation technique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D7a!$G$7:$G$32</c:f>
              <c:numCache>
                <c:formatCode>#,##0</c:formatCode>
                <c:ptCount val="26"/>
                <c:pt idx="0">
                  <c:v>136</c:v>
                </c:pt>
                <c:pt idx="1">
                  <c:v>228</c:v>
                </c:pt>
                <c:pt idx="2">
                  <c:v>1753</c:v>
                </c:pt>
                <c:pt idx="3">
                  <c:v>2607</c:v>
                </c:pt>
                <c:pt idx="4">
                  <c:v>2715</c:v>
                </c:pt>
                <c:pt idx="5">
                  <c:v>2768</c:v>
                </c:pt>
                <c:pt idx="6">
                  <c:v>2684</c:v>
                </c:pt>
                <c:pt idx="7">
                  <c:v>2966</c:v>
                </c:pt>
                <c:pt idx="8">
                  <c:v>3111</c:v>
                </c:pt>
                <c:pt idx="9">
                  <c:v>3291</c:v>
                </c:pt>
                <c:pt idx="10">
                  <c:v>3433</c:v>
                </c:pt>
                <c:pt idx="11">
                  <c:v>3678</c:v>
                </c:pt>
                <c:pt idx="12">
                  <c:v>3358</c:v>
                </c:pt>
                <c:pt idx="13">
                  <c:v>3153</c:v>
                </c:pt>
                <c:pt idx="14">
                  <c:v>3269</c:v>
                </c:pt>
                <c:pt idx="15">
                  <c:v>3410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0E-491F-818D-408E1EF3672F}"/>
            </c:ext>
          </c:extLst>
        </c:ser>
        <c:ser>
          <c:idx val="3"/>
          <c:order val="1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0E-491F-818D-408E1EF3672F}"/>
            </c:ext>
          </c:extLst>
        </c:ser>
        <c:ser>
          <c:idx val="6"/>
          <c:order val="2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0E-491F-818D-408E1EF3672F}"/>
            </c:ext>
          </c:extLst>
        </c:ser>
        <c:ser>
          <c:idx val="4"/>
          <c:order val="3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0E-491F-818D-408E1EF3672F}"/>
            </c:ext>
          </c:extLst>
        </c:ser>
        <c:ser>
          <c:idx val="1"/>
          <c:order val="4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0E-491F-818D-408E1EF3672F}"/>
            </c:ext>
          </c:extLst>
        </c:ser>
        <c:ser>
          <c:idx val="2"/>
          <c:order val="5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30E-491F-818D-408E1EF3672F}"/>
            </c:ext>
          </c:extLst>
        </c:ser>
        <c:ser>
          <c:idx val="5"/>
          <c:order val="6"/>
          <c:tx>
            <c:strRef>
              <c:f>D7a!#REF!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D7a!$A$7:$A$32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D7a!#REF!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30E-491F-818D-408E1EF3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878824"/>
        <c:axId val="330879216"/>
      </c:scatterChart>
      <c:valAx>
        <c:axId val="330878824"/>
        <c:scaling>
          <c:orientation val="minMax"/>
          <c:max val="2014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879216"/>
        <c:crossesAt val="67000"/>
        <c:crossBetween val="midCat"/>
        <c:majorUnit val="1"/>
        <c:minorUnit val="1"/>
      </c:valAx>
      <c:valAx>
        <c:axId val="330879216"/>
        <c:scaling>
          <c:orientation val="minMax"/>
          <c:max val="91000"/>
          <c:min val="6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878824"/>
        <c:crossesAt val="1980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6" footer="0.49212598450000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53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619125</xdr:colOff>
      <xdr:row>53</xdr:row>
      <xdr:rowOff>152400</xdr:rowOff>
    </xdr:to>
    <xdr:pic>
      <xdr:nvPicPr>
        <xdr:cNvPr id="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1343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53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619125</xdr:colOff>
      <xdr:row>53</xdr:row>
      <xdr:rowOff>152400</xdr:rowOff>
    </xdr:to>
    <xdr:pic>
      <xdr:nvPicPr>
        <xdr:cNvPr id="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1343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53</xdr:row>
      <xdr:rowOff>142875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619125</xdr:colOff>
      <xdr:row>53</xdr:row>
      <xdr:rowOff>152400</xdr:rowOff>
    </xdr:to>
    <xdr:pic>
      <xdr:nvPicPr>
        <xdr:cNvPr id="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53</xdr:row>
      <xdr:rowOff>142875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619125</xdr:colOff>
      <xdr:row>53</xdr:row>
      <xdr:rowOff>152400</xdr:rowOff>
    </xdr:to>
    <xdr:pic>
      <xdr:nvPicPr>
        <xdr:cNvPr id="1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9724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9724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9724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9724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9724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9724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9724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9724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81343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81343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81343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81343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106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10677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106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10677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106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10677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106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10677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2687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2687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2687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2687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2687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2687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2687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5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2687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6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0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2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4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6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1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1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0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2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4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6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2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2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0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2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4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6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3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0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2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4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6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4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619125</xdr:colOff>
      <xdr:row>5</xdr:row>
      <xdr:rowOff>152400</xdr:rowOff>
    </xdr:to>
    <xdr:pic>
      <xdr:nvPicPr>
        <xdr:cNvPr id="4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8477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0</xdr:colOff>
      <xdr:row>43</xdr:row>
      <xdr:rowOff>0</xdr:rowOff>
    </xdr:to>
    <xdr:graphicFrame macro="">
      <xdr:nvGraphicFramePr>
        <xdr:cNvPr id="16547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16547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16547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16547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9</xdr:col>
      <xdr:colOff>971550</xdr:colOff>
      <xdr:row>3</xdr:row>
      <xdr:rowOff>0</xdr:rowOff>
    </xdr:to>
    <xdr:graphicFrame macro="">
      <xdr:nvGraphicFramePr>
        <xdr:cNvPr id="16547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23</xdr:row>
      <xdr:rowOff>76200</xdr:rowOff>
    </xdr:from>
    <xdr:to>
      <xdr:col>8</xdr:col>
      <xdr:colOff>0</xdr:colOff>
      <xdr:row>29</xdr:row>
      <xdr:rowOff>76200</xdr:rowOff>
    </xdr:to>
    <xdr:sp macro="" textlink="">
      <xdr:nvSpPr>
        <xdr:cNvPr id="1654790" name="Rectangle 6"/>
        <xdr:cNvSpPr>
          <a:spLocks noChangeArrowheads="1"/>
        </xdr:cNvSpPr>
      </xdr:nvSpPr>
      <xdr:spPr bwMode="auto">
        <a:xfrm>
          <a:off x="7048500" y="3657600"/>
          <a:ext cx="0" cy="914400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1654791" name="Picture 7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0"/>
          <a:ext cx="9525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0</xdr:row>
      <xdr:rowOff>9525</xdr:rowOff>
    </xdr:to>
    <xdr:pic>
      <xdr:nvPicPr>
        <xdr:cNvPr id="1654792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0"/>
          <a:ext cx="6191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19050</xdr:rowOff>
    </xdr:to>
    <xdr:pic>
      <xdr:nvPicPr>
        <xdr:cNvPr id="1654793" name="Picture 9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219700" y="0"/>
          <a:ext cx="9525" cy="19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619125</xdr:colOff>
      <xdr:row>0</xdr:row>
      <xdr:rowOff>9525</xdr:rowOff>
    </xdr:to>
    <xdr:pic>
      <xdr:nvPicPr>
        <xdr:cNvPr id="1654794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219700" y="0"/>
          <a:ext cx="619125" cy="95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0.59381</cdr:x>
      <cdr:y>0.0233</cdr:y>
    </cdr:from>
    <cdr:to>
      <cdr:x>0.98514</cdr:x>
      <cdr:y>0.80492</cdr:y>
    </cdr:to>
    <cdr:sp macro="" textlink="">
      <cdr:nvSpPr>
        <cdr:cNvPr id="16558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4464" y="145462"/>
          <a:ext cx="3757227" cy="4772158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0.66881</cdr:x>
      <cdr:y>0.72124</cdr:y>
    </cdr:from>
    <cdr:to>
      <cdr:x>0.81163</cdr:x>
      <cdr:y>0.77588</cdr:y>
    </cdr:to>
    <cdr:sp macro="" textlink="">
      <cdr:nvSpPr>
        <cdr:cNvPr id="1655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4539" y="4406747"/>
          <a:ext cx="1371234" cy="33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MAPE* Gesamtzahl / Total</a:t>
          </a:r>
        </a:p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S2-T-09: 3,9%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0.67412</cdr:x>
      <cdr:y>0.30466</cdr:y>
    </cdr:from>
    <cdr:to>
      <cdr:x>0.97969</cdr:x>
      <cdr:y>0.39189</cdr:y>
    </cdr:to>
    <cdr:sp macro="" textlink="">
      <cdr:nvSpPr>
        <cdr:cNvPr id="16568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1117" y="226617"/>
          <a:ext cx="2156720" cy="6397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0.46933</cdr:x>
      <cdr:y>0.58288</cdr:y>
    </cdr:from>
    <cdr:to>
      <cdr:x>0.74864</cdr:x>
      <cdr:y>0.66989</cdr:y>
    </cdr:to>
    <cdr:sp macro="" textlink="">
      <cdr:nvSpPr>
        <cdr:cNvPr id="16578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392" y="430674"/>
          <a:ext cx="204854" cy="6381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0.65793</cdr:x>
      <cdr:y>0.46519</cdr:y>
    </cdr:from>
    <cdr:to>
      <cdr:x>0.80476</cdr:x>
      <cdr:y>0.55351</cdr:y>
    </cdr:to>
    <cdr:sp macro="" textlink="">
      <cdr:nvSpPr>
        <cdr:cNvPr id="16588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16" y="344361"/>
          <a:ext cx="107692" cy="64774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0.68418</cdr:x>
      <cdr:y>0.16043</cdr:y>
    </cdr:from>
    <cdr:to>
      <cdr:x>0.91386</cdr:x>
      <cdr:y>0.24744</cdr:y>
    </cdr:to>
    <cdr:sp macro="" textlink="">
      <cdr:nvSpPr>
        <cdr:cNvPr id="16599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0766" y="120840"/>
          <a:ext cx="391968" cy="6381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0</xdr:colOff>
      <xdr:row>43</xdr:row>
      <xdr:rowOff>0</xdr:rowOff>
    </xdr:to>
    <xdr:graphicFrame macro="">
      <xdr:nvGraphicFramePr>
        <xdr:cNvPr id="16465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16465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16465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16465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9</xdr:col>
      <xdr:colOff>971550</xdr:colOff>
      <xdr:row>3</xdr:row>
      <xdr:rowOff>0</xdr:rowOff>
    </xdr:to>
    <xdr:graphicFrame macro="">
      <xdr:nvGraphicFramePr>
        <xdr:cNvPr id="16465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23</xdr:row>
      <xdr:rowOff>76200</xdr:rowOff>
    </xdr:from>
    <xdr:to>
      <xdr:col>8</xdr:col>
      <xdr:colOff>0</xdr:colOff>
      <xdr:row>29</xdr:row>
      <xdr:rowOff>76200</xdr:rowOff>
    </xdr:to>
    <xdr:sp macro="" textlink="">
      <xdr:nvSpPr>
        <xdr:cNvPr id="1646598" name="Rectangle 6"/>
        <xdr:cNvSpPr>
          <a:spLocks noChangeArrowheads="1"/>
        </xdr:cNvSpPr>
      </xdr:nvSpPr>
      <xdr:spPr bwMode="auto">
        <a:xfrm>
          <a:off x="7048500" y="3657600"/>
          <a:ext cx="0" cy="914400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1646599" name="Picture 7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0"/>
          <a:ext cx="9525" cy="19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0</xdr:row>
      <xdr:rowOff>9525</xdr:rowOff>
    </xdr:to>
    <xdr:pic>
      <xdr:nvPicPr>
        <xdr:cNvPr id="1646600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47725" y="0"/>
          <a:ext cx="6191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19050</xdr:rowOff>
    </xdr:to>
    <xdr:pic>
      <xdr:nvPicPr>
        <xdr:cNvPr id="1646601" name="Picture 9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219700" y="0"/>
          <a:ext cx="9525" cy="19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619125</xdr:colOff>
      <xdr:row>0</xdr:row>
      <xdr:rowOff>9525</xdr:rowOff>
    </xdr:to>
    <xdr:pic>
      <xdr:nvPicPr>
        <xdr:cNvPr id="1646602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219700" y="0"/>
          <a:ext cx="619125" cy="952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0.59381</cdr:x>
      <cdr:y>0.0233</cdr:y>
    </cdr:from>
    <cdr:to>
      <cdr:x>0.98514</cdr:x>
      <cdr:y>0.80492</cdr:y>
    </cdr:to>
    <cdr:sp macro="" textlink="">
      <cdr:nvSpPr>
        <cdr:cNvPr id="16476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4464" y="145462"/>
          <a:ext cx="3757227" cy="4772158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0.66881</cdr:x>
      <cdr:y>0.72124</cdr:y>
    </cdr:from>
    <cdr:to>
      <cdr:x>0.81163</cdr:x>
      <cdr:y>0.77588</cdr:y>
    </cdr:to>
    <cdr:sp macro="" textlink="">
      <cdr:nvSpPr>
        <cdr:cNvPr id="1647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4539" y="4406747"/>
          <a:ext cx="1371234" cy="33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MAPE* Gesamtzahl / Total</a:t>
          </a:r>
        </a:p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S2-T-09: 3,9%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53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55445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619125</xdr:colOff>
      <xdr:row>53</xdr:row>
      <xdr:rowOff>152400</xdr:rowOff>
    </xdr:to>
    <xdr:pic>
      <xdr:nvPicPr>
        <xdr:cNvPr id="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554450"/>
          <a:ext cx="619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53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554450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619125</xdr:colOff>
      <xdr:row>53</xdr:row>
      <xdr:rowOff>152400</xdr:rowOff>
    </xdr:to>
    <xdr:pic>
      <xdr:nvPicPr>
        <xdr:cNvPr id="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6554450"/>
          <a:ext cx="619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93</xdr:row>
      <xdr:rowOff>142875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4203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619125</xdr:colOff>
      <xdr:row>93</xdr:row>
      <xdr:rowOff>152400</xdr:rowOff>
    </xdr:to>
    <xdr:pic>
      <xdr:nvPicPr>
        <xdr:cNvPr id="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4203025"/>
          <a:ext cx="619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93</xdr:row>
      <xdr:rowOff>142875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42030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619125</xdr:colOff>
      <xdr:row>93</xdr:row>
      <xdr:rowOff>152400</xdr:rowOff>
    </xdr:to>
    <xdr:pic>
      <xdr:nvPicPr>
        <xdr:cNvPr id="1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4203025"/>
          <a:ext cx="619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0.67412</cdr:x>
      <cdr:y>0.30466</cdr:y>
    </cdr:from>
    <cdr:to>
      <cdr:x>0.97969</cdr:x>
      <cdr:y>0.39189</cdr:y>
    </cdr:to>
    <cdr:sp macro="" textlink="">
      <cdr:nvSpPr>
        <cdr:cNvPr id="16486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1117" y="226617"/>
          <a:ext cx="2156720" cy="6397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0.46933</cdr:x>
      <cdr:y>0.58288</cdr:y>
    </cdr:from>
    <cdr:to>
      <cdr:x>0.74864</cdr:x>
      <cdr:y>0.66989</cdr:y>
    </cdr:to>
    <cdr:sp macro="" textlink="">
      <cdr:nvSpPr>
        <cdr:cNvPr id="1649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392" y="430674"/>
          <a:ext cx="204854" cy="6381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0.65793</cdr:x>
      <cdr:y>0.46519</cdr:y>
    </cdr:from>
    <cdr:to>
      <cdr:x>0.80476</cdr:x>
      <cdr:y>0.55351</cdr:y>
    </cdr:to>
    <cdr:sp macro="" textlink="">
      <cdr:nvSpPr>
        <cdr:cNvPr id="16506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16" y="344361"/>
          <a:ext cx="107692" cy="64774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0.68418</cdr:x>
      <cdr:y>0.16043</cdr:y>
    </cdr:from>
    <cdr:to>
      <cdr:x>0.91386</cdr:x>
      <cdr:y>0.24744</cdr:y>
    </cdr:to>
    <cdr:sp macro="" textlink="">
      <cdr:nvSpPr>
        <cdr:cNvPr id="16517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0766" y="120840"/>
          <a:ext cx="391968" cy="6381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25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724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724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pic>
      <xdr:nvPicPr>
        <xdr:cNvPr id="6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7829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7829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724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724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19050</xdr:rowOff>
    </xdr:to>
    <xdr:pic>
      <xdr:nvPicPr>
        <xdr:cNvPr id="6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7829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19050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7829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19050</xdr:rowOff>
    </xdr:to>
    <xdr:pic>
      <xdr:nvPicPr>
        <xdr:cNvPr id="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4590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19050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4590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50</xdr:row>
      <xdr:rowOff>0</xdr:rowOff>
    </xdr:from>
    <xdr:ext cx="9525" cy="142875"/>
    <xdr:pic>
      <xdr:nvPicPr>
        <xdr:cNvPr id="10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4590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142875"/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4590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142875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50</xdr:row>
      <xdr:rowOff>152400</xdr:rowOff>
    </xdr:to>
    <xdr:pic>
      <xdr:nvPicPr>
        <xdr:cNvPr id="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142875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50</xdr:row>
      <xdr:rowOff>152400</xdr:rowOff>
    </xdr:to>
    <xdr:pic>
      <xdr:nvPicPr>
        <xdr:cNvPr id="1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142875</xdr:rowOff>
    </xdr:to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4590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142875</xdr:rowOff>
    </xdr:to>
    <xdr:pic>
      <xdr:nvPicPr>
        <xdr:cNvPr id="12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4590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142875</xdr:rowOff>
    </xdr:to>
    <xdr:pic>
      <xdr:nvPicPr>
        <xdr:cNvPr id="1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142875</xdr:rowOff>
    </xdr:to>
    <xdr:pic>
      <xdr:nvPicPr>
        <xdr:cNvPr id="14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6210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50</xdr:row>
      <xdr:rowOff>0</xdr:rowOff>
    </xdr:from>
    <xdr:ext cx="9525" cy="142875"/>
    <xdr:pic>
      <xdr:nvPicPr>
        <xdr:cNvPr id="1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4590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142875"/>
    <xdr:pic>
      <xdr:nvPicPr>
        <xdr:cNvPr id="16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4590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67151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619125</xdr:colOff>
      <xdr:row>47</xdr:row>
      <xdr:rowOff>152400</xdr:rowOff>
    </xdr:to>
    <xdr:pic>
      <xdr:nvPicPr>
        <xdr:cNvPr id="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671512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67151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142875</xdr:rowOff>
    </xdr:to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142875</xdr:rowOff>
    </xdr:to>
    <xdr:pic>
      <xdr:nvPicPr>
        <xdr:cNvPr id="1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619125</xdr:colOff>
      <xdr:row>47</xdr:row>
      <xdr:rowOff>152400</xdr:rowOff>
    </xdr:to>
    <xdr:pic>
      <xdr:nvPicPr>
        <xdr:cNvPr id="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10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142875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619125</xdr:colOff>
      <xdr:row>49</xdr:row>
      <xdr:rowOff>152400</xdr:rowOff>
    </xdr:to>
    <xdr:pic>
      <xdr:nvPicPr>
        <xdr:cNvPr id="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142875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619125</xdr:colOff>
      <xdr:row>49</xdr:row>
      <xdr:rowOff>152400</xdr:rowOff>
    </xdr:to>
    <xdr:pic>
      <xdr:nvPicPr>
        <xdr:cNvPr id="1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142875</xdr:rowOff>
    </xdr:to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142875</xdr:rowOff>
    </xdr:to>
    <xdr:pic>
      <xdr:nvPicPr>
        <xdr:cNvPr id="12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134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142875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619125</xdr:colOff>
      <xdr:row>48</xdr:row>
      <xdr:rowOff>152400</xdr:rowOff>
    </xdr:to>
    <xdr:pic>
      <xdr:nvPicPr>
        <xdr:cNvPr id="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142875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619125</xdr:colOff>
      <xdr:row>48</xdr:row>
      <xdr:rowOff>152400</xdr:rowOff>
    </xdr:to>
    <xdr:pic>
      <xdr:nvPicPr>
        <xdr:cNvPr id="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142875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619125</xdr:colOff>
      <xdr:row>49</xdr:row>
      <xdr:rowOff>152400</xdr:rowOff>
    </xdr:to>
    <xdr:pic>
      <xdr:nvPicPr>
        <xdr:cNvPr id="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142875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619125</xdr:colOff>
      <xdr:row>49</xdr:row>
      <xdr:rowOff>152400</xdr:rowOff>
    </xdr:to>
    <xdr:pic>
      <xdr:nvPicPr>
        <xdr:cNvPr id="1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142875</xdr:rowOff>
    </xdr:to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296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619125</xdr:colOff>
      <xdr:row>48</xdr:row>
      <xdr:rowOff>152400</xdr:rowOff>
    </xdr:to>
    <xdr:pic>
      <xdr:nvPicPr>
        <xdr:cNvPr id="1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29627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142875</xdr:rowOff>
    </xdr:to>
    <xdr:pic>
      <xdr:nvPicPr>
        <xdr:cNvPr id="1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296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619125</xdr:colOff>
      <xdr:row>48</xdr:row>
      <xdr:rowOff>152400</xdr:rowOff>
    </xdr:to>
    <xdr:pic>
      <xdr:nvPicPr>
        <xdr:cNvPr id="1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296275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50</xdr:row>
      <xdr:rowOff>19050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50</xdr:row>
      <xdr:rowOff>19050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1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50</xdr:row>
      <xdr:rowOff>19050</xdr:rowOff>
    </xdr:to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50</xdr:row>
      <xdr:rowOff>19050</xdr:rowOff>
    </xdr:to>
    <xdr:pic>
      <xdr:nvPicPr>
        <xdr:cNvPr id="1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51</xdr:row>
      <xdr:rowOff>19050</xdr:rowOff>
    </xdr:to>
    <xdr:pic>
      <xdr:nvPicPr>
        <xdr:cNvPr id="1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619125</xdr:colOff>
      <xdr:row>51</xdr:row>
      <xdr:rowOff>9525</xdr:rowOff>
    </xdr:to>
    <xdr:pic>
      <xdr:nvPicPr>
        <xdr:cNvPr id="1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51</xdr:row>
      <xdr:rowOff>19050</xdr:rowOff>
    </xdr:to>
    <xdr:pic>
      <xdr:nvPicPr>
        <xdr:cNvPr id="1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619125</xdr:colOff>
      <xdr:row>51</xdr:row>
      <xdr:rowOff>9525</xdr:rowOff>
    </xdr:to>
    <xdr:pic>
      <xdr:nvPicPr>
        <xdr:cNvPr id="1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51</xdr:row>
      <xdr:rowOff>19050</xdr:rowOff>
    </xdr:to>
    <xdr:pic>
      <xdr:nvPicPr>
        <xdr:cNvPr id="1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619125</xdr:colOff>
      <xdr:row>51</xdr:row>
      <xdr:rowOff>9525</xdr:rowOff>
    </xdr:to>
    <xdr:pic>
      <xdr:nvPicPr>
        <xdr:cNvPr id="2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51</xdr:row>
      <xdr:rowOff>19050</xdr:rowOff>
    </xdr:to>
    <xdr:pic>
      <xdr:nvPicPr>
        <xdr:cNvPr id="2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619125</xdr:colOff>
      <xdr:row>51</xdr:row>
      <xdr:rowOff>9525</xdr:rowOff>
    </xdr:to>
    <xdr:pic>
      <xdr:nvPicPr>
        <xdr:cNvPr id="2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2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2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2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2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2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2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2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3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781050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3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3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3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3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3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3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3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4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4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4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4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4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4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4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52</xdr:row>
      <xdr:rowOff>19050</xdr:rowOff>
    </xdr:to>
    <xdr:pic>
      <xdr:nvPicPr>
        <xdr:cNvPr id="4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619125</xdr:colOff>
      <xdr:row>52</xdr:row>
      <xdr:rowOff>9525</xdr:rowOff>
    </xdr:to>
    <xdr:pic>
      <xdr:nvPicPr>
        <xdr:cNvPr id="5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15944850"/>
          <a:ext cx="6191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50</xdr:row>
      <xdr:rowOff>19050</xdr:rowOff>
    </xdr:to>
    <xdr:pic>
      <xdr:nvPicPr>
        <xdr:cNvPr id="5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458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50</xdr:row>
      <xdr:rowOff>19050</xdr:rowOff>
    </xdr:to>
    <xdr:pic>
      <xdr:nvPicPr>
        <xdr:cNvPr id="52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458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50</xdr:row>
      <xdr:rowOff>19050</xdr:rowOff>
    </xdr:to>
    <xdr:pic>
      <xdr:nvPicPr>
        <xdr:cNvPr id="53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458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50</xdr:row>
      <xdr:rowOff>19050</xdr:rowOff>
    </xdr:to>
    <xdr:pic>
      <xdr:nvPicPr>
        <xdr:cNvPr id="54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458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50</xdr:row>
      <xdr:rowOff>0</xdr:rowOff>
    </xdr:from>
    <xdr:ext cx="9525" cy="342900"/>
    <xdr:pic>
      <xdr:nvPicPr>
        <xdr:cNvPr id="55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94485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619125" cy="333375"/>
    <xdr:pic>
      <xdr:nvPicPr>
        <xdr:cNvPr id="5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944850"/>
          <a:ext cx="619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342900"/>
    <xdr:pic>
      <xdr:nvPicPr>
        <xdr:cNvPr id="57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94485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619125" cy="333375"/>
    <xdr:pic>
      <xdr:nvPicPr>
        <xdr:cNvPr id="5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944850"/>
          <a:ext cx="619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342900"/>
    <xdr:pic>
      <xdr:nvPicPr>
        <xdr:cNvPr id="5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94485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619125" cy="333375"/>
    <xdr:pic>
      <xdr:nvPicPr>
        <xdr:cNvPr id="6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944850"/>
          <a:ext cx="619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342900"/>
    <xdr:pic>
      <xdr:nvPicPr>
        <xdr:cNvPr id="6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944850"/>
          <a:ext cx="9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619125" cy="333375"/>
    <xdr:pic>
      <xdr:nvPicPr>
        <xdr:cNvPr id="6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5944850"/>
          <a:ext cx="619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34"/>
  <sheetViews>
    <sheetView tabSelected="1" zoomScaleNormal="100" zoomScaleSheetLayoutView="100" workbookViewId="0"/>
  </sheetViews>
  <sheetFormatPr baseColWidth="10" defaultColWidth="33.7109375" defaultRowHeight="15.75" x14ac:dyDescent="0.2"/>
  <cols>
    <col min="1" max="1" width="10.7109375" style="113" customWidth="1"/>
    <col min="2" max="2" width="33.7109375" style="113"/>
    <col min="3" max="4" width="33.7109375" style="203"/>
    <col min="5" max="5" width="33.7109375" style="375"/>
    <col min="6" max="16384" width="33.7109375" style="203"/>
  </cols>
  <sheetData>
    <row r="1" spans="1:5" x14ac:dyDescent="0.2">
      <c r="A1" s="370" t="s">
        <v>129</v>
      </c>
    </row>
    <row r="3" spans="1:5" s="111" customFormat="1" ht="18" x14ac:dyDescent="0.2">
      <c r="A3" s="320" t="s">
        <v>177</v>
      </c>
      <c r="E3" s="376"/>
    </row>
    <row r="4" spans="1:5" s="113" customFormat="1" x14ac:dyDescent="0.2">
      <c r="E4" s="377"/>
    </row>
    <row r="5" spans="1:5" s="113" customFormat="1" x14ac:dyDescent="0.2">
      <c r="A5" s="204" t="s">
        <v>80</v>
      </c>
      <c r="B5" s="112" t="s">
        <v>122</v>
      </c>
      <c r="E5" s="377"/>
    </row>
    <row r="6" spans="1:5" s="319" customFormat="1" ht="15.75" customHeight="1" x14ac:dyDescent="0.2">
      <c r="A6" s="318"/>
      <c r="B6" s="317"/>
      <c r="E6" s="378"/>
    </row>
    <row r="7" spans="1:5" s="319" customFormat="1" ht="15.75" customHeight="1" x14ac:dyDescent="0.2">
      <c r="A7" s="318" t="s">
        <v>49</v>
      </c>
      <c r="B7" s="317" t="s">
        <v>133</v>
      </c>
      <c r="E7" s="378"/>
    </row>
    <row r="8" spans="1:5" s="319" customFormat="1" ht="15.75" customHeight="1" x14ac:dyDescent="0.2">
      <c r="A8" s="318" t="s">
        <v>132</v>
      </c>
      <c r="B8" s="317" t="s">
        <v>134</v>
      </c>
      <c r="E8" s="378"/>
    </row>
    <row r="9" spans="1:5" s="319" customFormat="1" ht="15.75" customHeight="1" x14ac:dyDescent="0.2">
      <c r="A9" s="318"/>
      <c r="B9" s="317"/>
      <c r="E9" s="378"/>
    </row>
    <row r="10" spans="1:5" s="319" customFormat="1" ht="15.75" customHeight="1" x14ac:dyDescent="0.2">
      <c r="A10" s="318" t="s">
        <v>50</v>
      </c>
      <c r="B10" s="317" t="s">
        <v>135</v>
      </c>
      <c r="E10" s="378"/>
    </row>
    <row r="11" spans="1:5" s="319" customFormat="1" ht="15.75" customHeight="1" x14ac:dyDescent="0.2">
      <c r="A11" s="318" t="s">
        <v>51</v>
      </c>
      <c r="B11" s="317" t="s">
        <v>136</v>
      </c>
      <c r="E11" s="378"/>
    </row>
    <row r="12" spans="1:5" s="319" customFormat="1" ht="15.75" customHeight="1" x14ac:dyDescent="0.2">
      <c r="A12" s="318" t="s">
        <v>52</v>
      </c>
      <c r="B12" s="317" t="s">
        <v>137</v>
      </c>
      <c r="E12" s="378"/>
    </row>
    <row r="13" spans="1:5" s="319" customFormat="1" ht="15.75" customHeight="1" x14ac:dyDescent="0.2">
      <c r="A13" s="318" t="s">
        <v>53</v>
      </c>
      <c r="B13" s="317" t="s">
        <v>138</v>
      </c>
      <c r="E13" s="378"/>
    </row>
    <row r="14" spans="1:5" s="319" customFormat="1" ht="15.75" customHeight="1" x14ac:dyDescent="0.2">
      <c r="A14" s="318" t="s">
        <v>54</v>
      </c>
      <c r="B14" s="317" t="s">
        <v>139</v>
      </c>
      <c r="E14" s="378"/>
    </row>
    <row r="15" spans="1:5" s="319" customFormat="1" ht="15.75" customHeight="1" x14ac:dyDescent="0.2">
      <c r="A15" s="318"/>
      <c r="B15" s="317"/>
      <c r="E15" s="378"/>
    </row>
    <row r="16" spans="1:5" s="319" customFormat="1" ht="15.75" customHeight="1" x14ac:dyDescent="0.2">
      <c r="A16" s="318" t="s">
        <v>55</v>
      </c>
      <c r="B16" s="317" t="s">
        <v>140</v>
      </c>
      <c r="E16" s="378"/>
    </row>
    <row r="17" spans="1:5" s="319" customFormat="1" ht="15.75" customHeight="1" x14ac:dyDescent="0.2">
      <c r="A17" s="318" t="s">
        <v>56</v>
      </c>
      <c r="B17" s="317" t="s">
        <v>141</v>
      </c>
      <c r="E17" s="378"/>
    </row>
    <row r="18" spans="1:5" s="319" customFormat="1" ht="15.75" customHeight="1" x14ac:dyDescent="0.2">
      <c r="A18" s="318" t="s">
        <v>57</v>
      </c>
      <c r="B18" s="317" t="s">
        <v>142</v>
      </c>
      <c r="E18" s="378"/>
    </row>
    <row r="19" spans="1:5" s="319" customFormat="1" ht="15.75" customHeight="1" x14ac:dyDescent="0.2">
      <c r="A19" s="318" t="s">
        <v>58</v>
      </c>
      <c r="B19" s="317" t="s">
        <v>143</v>
      </c>
      <c r="E19" s="378"/>
    </row>
    <row r="20" spans="1:5" s="319" customFormat="1" ht="15.75" customHeight="1" x14ac:dyDescent="0.2">
      <c r="A20" s="318" t="s">
        <v>59</v>
      </c>
      <c r="B20" s="317" t="s">
        <v>144</v>
      </c>
      <c r="E20" s="378"/>
    </row>
    <row r="21" spans="1:5" s="319" customFormat="1" ht="15.75" customHeight="1" x14ac:dyDescent="0.2">
      <c r="A21" s="318" t="s">
        <v>60</v>
      </c>
      <c r="B21" s="317" t="s">
        <v>145</v>
      </c>
      <c r="E21" s="378"/>
    </row>
    <row r="22" spans="1:5" s="319" customFormat="1" ht="15.75" customHeight="1" x14ac:dyDescent="0.2">
      <c r="A22" s="318" t="s">
        <v>61</v>
      </c>
      <c r="B22" s="317" t="s">
        <v>212</v>
      </c>
      <c r="E22" s="378"/>
    </row>
    <row r="23" spans="1:5" s="319" customFormat="1" ht="15.75" customHeight="1" x14ac:dyDescent="0.2">
      <c r="A23" s="318"/>
      <c r="B23" s="317"/>
      <c r="E23" s="378"/>
    </row>
    <row r="24" spans="1:5" s="319" customFormat="1" ht="15.75" customHeight="1" x14ac:dyDescent="0.2">
      <c r="A24" s="318" t="s">
        <v>68</v>
      </c>
      <c r="B24" s="317" t="s">
        <v>146</v>
      </c>
      <c r="E24" s="378"/>
    </row>
    <row r="25" spans="1:5" s="319" customFormat="1" ht="15.75" customHeight="1" x14ac:dyDescent="0.2">
      <c r="A25" s="318" t="s">
        <v>67</v>
      </c>
      <c r="B25" s="317" t="s">
        <v>149</v>
      </c>
      <c r="E25" s="378"/>
    </row>
    <row r="26" spans="1:5" s="319" customFormat="1" ht="15.75" customHeight="1" x14ac:dyDescent="0.2">
      <c r="A26" s="318" t="s">
        <v>66</v>
      </c>
      <c r="B26" s="317" t="s">
        <v>147</v>
      </c>
      <c r="E26" s="378"/>
    </row>
    <row r="27" spans="1:5" s="319" customFormat="1" ht="15.75" customHeight="1" x14ac:dyDescent="0.2">
      <c r="A27" s="318" t="s">
        <v>65</v>
      </c>
      <c r="B27" s="317" t="s">
        <v>213</v>
      </c>
      <c r="E27" s="378"/>
    </row>
    <row r="28" spans="1:5" s="319" customFormat="1" ht="15.75" customHeight="1" x14ac:dyDescent="0.2">
      <c r="A28" s="318" t="s">
        <v>64</v>
      </c>
      <c r="B28" s="317" t="s">
        <v>148</v>
      </c>
      <c r="E28" s="378"/>
    </row>
    <row r="29" spans="1:5" s="319" customFormat="1" ht="15.75" customHeight="1" x14ac:dyDescent="0.2">
      <c r="A29" s="318" t="s">
        <v>63</v>
      </c>
      <c r="B29" s="317" t="s">
        <v>150</v>
      </c>
      <c r="E29" s="378"/>
    </row>
    <row r="30" spans="1:5" s="319" customFormat="1" ht="15.75" customHeight="1" x14ac:dyDescent="0.2">
      <c r="A30" s="318" t="s">
        <v>62</v>
      </c>
      <c r="B30" s="317" t="s">
        <v>151</v>
      </c>
      <c r="E30" s="378"/>
    </row>
    <row r="31" spans="1:5" s="319" customFormat="1" ht="15.75" customHeight="1" x14ac:dyDescent="0.2">
      <c r="A31" s="318" t="s">
        <v>131</v>
      </c>
      <c r="B31" s="317" t="s">
        <v>152</v>
      </c>
      <c r="E31" s="378"/>
    </row>
    <row r="32" spans="1:5" s="247" customFormat="1" ht="15.75" customHeight="1" x14ac:dyDescent="0.2">
      <c r="A32" s="254"/>
      <c r="B32" s="254"/>
      <c r="E32" s="379"/>
    </row>
    <row r="33" spans="1:5" s="205" customFormat="1" ht="12.75" x14ac:dyDescent="0.2">
      <c r="A33" s="274" t="s">
        <v>71</v>
      </c>
      <c r="E33" s="371" t="s">
        <v>130</v>
      </c>
    </row>
    <row r="34" spans="1:5" s="205" customFormat="1" ht="12.75" x14ac:dyDescent="0.2">
      <c r="A34" s="274" t="s">
        <v>127</v>
      </c>
      <c r="E34" s="371" t="s">
        <v>128</v>
      </c>
    </row>
  </sheetData>
  <phoneticPr fontId="8" type="noConversion"/>
  <hyperlinks>
    <hyperlink ref="A7" location="'G 0.1'!A1" display="'G 0.1'!A1"/>
    <hyperlink ref="A21" location="'G 2.6'!A1" display="'G 2.6'!A1"/>
    <hyperlink ref="A12" location="'G 1.3'!A1" display="'G 1.3'!A1"/>
    <hyperlink ref="A11" location="'G 1.2'!A1" display="'G 1.2'!A1"/>
    <hyperlink ref="A10" location="'G 1.1'!A1" display="'G 1.1'!A1"/>
    <hyperlink ref="A14" location="'G 1.5'!A1" display="'G 1.5'!A1"/>
    <hyperlink ref="A13" location="'G 1.4'!A1" display="'G 1.4'!A1"/>
    <hyperlink ref="A20" location="'G 2.5'!A1" display="'G 2.5'!A1"/>
    <hyperlink ref="A19" location="'G 2.4'!A1" display="'G 2.4'!A1"/>
    <hyperlink ref="A18" location="'G 2.3'!A1" display="'G 2.3'!A1"/>
    <hyperlink ref="A17" location="'G 2.2'!A1" display="'G 2.2'!A1"/>
    <hyperlink ref="A16" location="'G 2.1'!A1" display="'G 2.1'!A1"/>
    <hyperlink ref="A24" location="'G 3.1'!A1" display="'G 3.1'!A1"/>
    <hyperlink ref="A25" location="'G 3.2'!A1" display="'G 3.2'!A1"/>
    <hyperlink ref="A26" location="'G 3.3'!A1" display="'G 3.3'!A1"/>
    <hyperlink ref="A28" location="'G 3.5'!A1" display="'G 3.5'!A1"/>
    <hyperlink ref="A29" location="'G 3.6'!A1" display="'G 3.6'!A1"/>
    <hyperlink ref="A30" location="'G 3.7'!A1" display="'G 3.7'!A1"/>
    <hyperlink ref="A31" location="'G 3.8'!A1" display="'G 3.8'!A1"/>
    <hyperlink ref="A8" location="'G 0.2'!A1" display="'G 0.2'!A1"/>
    <hyperlink ref="A27" location="'G 3.4'!A1" display="'G 3.4'!A1"/>
    <hyperlink ref="A22" location="'G 2.7'!A1" display="'G 2.7'!A1"/>
  </hyperlink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workbookViewId="0"/>
  </sheetViews>
  <sheetFormatPr baseColWidth="10" defaultColWidth="12" defaultRowHeight="12.75" x14ac:dyDescent="0.2"/>
  <cols>
    <col min="1" max="16384" width="12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56</v>
      </c>
      <c r="B5" s="119" t="s">
        <v>141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207" customFormat="1" ht="38.25" x14ac:dyDescent="0.2">
      <c r="A8" s="116" t="s">
        <v>72</v>
      </c>
      <c r="B8" s="118" t="s">
        <v>85</v>
      </c>
      <c r="C8" s="218" t="s">
        <v>74</v>
      </c>
      <c r="D8" s="218" t="s">
        <v>75</v>
      </c>
      <c r="E8" s="219" t="s">
        <v>76</v>
      </c>
      <c r="F8" s="118" t="s">
        <v>86</v>
      </c>
      <c r="G8" s="218" t="s">
        <v>74</v>
      </c>
      <c r="H8" s="218" t="s">
        <v>75</v>
      </c>
      <c r="I8" s="219" t="s">
        <v>76</v>
      </c>
      <c r="J8" s="118"/>
      <c r="K8" s="218"/>
      <c r="L8" s="218"/>
      <c r="M8" s="219"/>
      <c r="N8" s="118"/>
      <c r="O8" s="218"/>
      <c r="P8" s="218"/>
      <c r="Q8" s="219"/>
    </row>
    <row r="9" spans="1:17" x14ac:dyDescent="0.2">
      <c r="A9" s="126">
        <v>1987</v>
      </c>
      <c r="B9" s="127">
        <v>14355</v>
      </c>
      <c r="C9" s="220"/>
      <c r="D9" s="220"/>
      <c r="E9" s="221"/>
      <c r="F9" s="127">
        <v>12557</v>
      </c>
      <c r="G9" s="220"/>
      <c r="H9" s="220"/>
      <c r="I9" s="221"/>
      <c r="J9" s="127"/>
      <c r="K9" s="220"/>
      <c r="L9" s="220"/>
      <c r="M9" s="221"/>
      <c r="N9" s="127"/>
      <c r="O9" s="220"/>
      <c r="P9" s="220"/>
      <c r="Q9" s="221"/>
    </row>
    <row r="10" spans="1:17" x14ac:dyDescent="0.2">
      <c r="A10" s="130">
        <v>1988</v>
      </c>
      <c r="B10" s="131">
        <v>14536</v>
      </c>
      <c r="C10" s="224"/>
      <c r="D10" s="224"/>
      <c r="E10" s="225"/>
      <c r="F10" s="131">
        <v>12378</v>
      </c>
      <c r="G10" s="224"/>
      <c r="H10" s="224"/>
      <c r="I10" s="225"/>
      <c r="J10" s="131"/>
      <c r="K10" s="224"/>
      <c r="L10" s="224"/>
      <c r="M10" s="225"/>
      <c r="N10" s="131"/>
      <c r="O10" s="224"/>
      <c r="P10" s="224"/>
      <c r="Q10" s="225"/>
    </row>
    <row r="11" spans="1:17" x14ac:dyDescent="0.2">
      <c r="A11" s="130">
        <v>1989</v>
      </c>
      <c r="B11" s="131">
        <v>14865</v>
      </c>
      <c r="C11" s="224"/>
      <c r="D11" s="224"/>
      <c r="E11" s="225"/>
      <c r="F11" s="131">
        <v>11553</v>
      </c>
      <c r="G11" s="224"/>
      <c r="H11" s="224"/>
      <c r="I11" s="225"/>
      <c r="J11" s="131"/>
      <c r="K11" s="224"/>
      <c r="L11" s="224"/>
      <c r="M11" s="225"/>
      <c r="N11" s="131"/>
      <c r="O11" s="224"/>
      <c r="P11" s="224"/>
      <c r="Q11" s="225"/>
    </row>
    <row r="12" spans="1:17" x14ac:dyDescent="0.2">
      <c r="A12" s="130">
        <v>1990</v>
      </c>
      <c r="B12" s="131">
        <v>15604</v>
      </c>
      <c r="C12" s="224"/>
      <c r="D12" s="224"/>
      <c r="E12" s="225"/>
      <c r="F12" s="131">
        <v>12075</v>
      </c>
      <c r="G12" s="224"/>
      <c r="H12" s="224"/>
      <c r="I12" s="225"/>
      <c r="J12" s="131"/>
      <c r="K12" s="224"/>
      <c r="L12" s="224"/>
      <c r="M12" s="225"/>
      <c r="N12" s="131"/>
      <c r="O12" s="224"/>
      <c r="P12" s="224"/>
      <c r="Q12" s="225"/>
    </row>
    <row r="13" spans="1:17" x14ac:dyDescent="0.2">
      <c r="A13" s="130">
        <v>1991</v>
      </c>
      <c r="B13" s="131">
        <v>16094</v>
      </c>
      <c r="C13" s="224"/>
      <c r="D13" s="224"/>
      <c r="E13" s="225"/>
      <c r="F13" s="131">
        <v>12769</v>
      </c>
      <c r="G13" s="224"/>
      <c r="H13" s="224"/>
      <c r="I13" s="225"/>
      <c r="J13" s="131"/>
      <c r="K13" s="224"/>
      <c r="L13" s="224"/>
      <c r="M13" s="225"/>
      <c r="N13" s="131"/>
      <c r="O13" s="224"/>
      <c r="P13" s="224"/>
      <c r="Q13" s="225"/>
    </row>
    <row r="14" spans="1:17" x14ac:dyDescent="0.2">
      <c r="A14" s="128">
        <v>1992</v>
      </c>
      <c r="B14" s="129">
        <v>16587</v>
      </c>
      <c r="C14" s="222"/>
      <c r="D14" s="222"/>
      <c r="E14" s="223"/>
      <c r="F14" s="129">
        <v>11794</v>
      </c>
      <c r="G14" s="222"/>
      <c r="H14" s="222"/>
      <c r="I14" s="223"/>
      <c r="J14" s="129"/>
      <c r="K14" s="222"/>
      <c r="L14" s="222"/>
      <c r="M14" s="223"/>
      <c r="N14" s="129"/>
      <c r="O14" s="222"/>
      <c r="P14" s="222"/>
      <c r="Q14" s="223"/>
    </row>
    <row r="15" spans="1:17" x14ac:dyDescent="0.2">
      <c r="A15" s="130">
        <v>1993</v>
      </c>
      <c r="B15" s="131">
        <v>16701</v>
      </c>
      <c r="C15" s="224"/>
      <c r="D15" s="224"/>
      <c r="E15" s="225"/>
      <c r="F15" s="131">
        <v>12183</v>
      </c>
      <c r="G15" s="224"/>
      <c r="H15" s="224"/>
      <c r="I15" s="225"/>
      <c r="J15" s="131"/>
      <c r="K15" s="224"/>
      <c r="L15" s="224"/>
      <c r="M15" s="225"/>
      <c r="N15" s="131"/>
      <c r="O15" s="224"/>
      <c r="P15" s="224"/>
      <c r="Q15" s="225"/>
    </row>
    <row r="16" spans="1:17" x14ac:dyDescent="0.2">
      <c r="A16" s="130">
        <v>1994</v>
      </c>
      <c r="B16" s="131">
        <v>17714</v>
      </c>
      <c r="C16" s="224"/>
      <c r="D16" s="224"/>
      <c r="E16" s="225"/>
      <c r="F16" s="131">
        <v>13657</v>
      </c>
      <c r="G16" s="224"/>
      <c r="H16" s="224"/>
      <c r="I16" s="225"/>
      <c r="J16" s="131"/>
      <c r="K16" s="224"/>
      <c r="L16" s="224"/>
      <c r="M16" s="225"/>
      <c r="N16" s="131"/>
      <c r="O16" s="224"/>
      <c r="P16" s="224"/>
      <c r="Q16" s="225"/>
    </row>
    <row r="17" spans="1:17" x14ac:dyDescent="0.2">
      <c r="A17" s="130">
        <v>1995</v>
      </c>
      <c r="B17" s="131">
        <v>17729</v>
      </c>
      <c r="C17" s="224"/>
      <c r="D17" s="224"/>
      <c r="E17" s="225"/>
      <c r="F17" s="131">
        <v>12882</v>
      </c>
      <c r="G17" s="224"/>
      <c r="H17" s="224"/>
      <c r="I17" s="225"/>
      <c r="J17" s="131"/>
      <c r="K17" s="224"/>
      <c r="L17" s="224"/>
      <c r="M17" s="225"/>
      <c r="N17" s="131"/>
      <c r="O17" s="224"/>
      <c r="P17" s="224"/>
      <c r="Q17" s="225"/>
    </row>
    <row r="18" spans="1:17" x14ac:dyDescent="0.2">
      <c r="A18" s="132">
        <v>1996</v>
      </c>
      <c r="B18" s="133">
        <v>17608</v>
      </c>
      <c r="C18" s="226"/>
      <c r="D18" s="226"/>
      <c r="E18" s="227"/>
      <c r="F18" s="133">
        <v>14082</v>
      </c>
      <c r="G18" s="226"/>
      <c r="H18" s="226"/>
      <c r="I18" s="227"/>
      <c r="J18" s="133"/>
      <c r="K18" s="226"/>
      <c r="L18" s="226"/>
      <c r="M18" s="227"/>
      <c r="N18" s="133"/>
      <c r="O18" s="226"/>
      <c r="P18" s="226"/>
      <c r="Q18" s="227"/>
    </row>
    <row r="19" spans="1:17" x14ac:dyDescent="0.2">
      <c r="A19" s="128">
        <v>1997</v>
      </c>
      <c r="B19" s="129">
        <v>18460</v>
      </c>
      <c r="C19" s="222"/>
      <c r="D19" s="222"/>
      <c r="E19" s="223"/>
      <c r="F19" s="129">
        <v>14187</v>
      </c>
      <c r="G19" s="222"/>
      <c r="H19" s="222"/>
      <c r="I19" s="223"/>
      <c r="J19" s="129"/>
      <c r="K19" s="222"/>
      <c r="L19" s="222"/>
      <c r="M19" s="223"/>
      <c r="N19" s="129"/>
      <c r="O19" s="222"/>
      <c r="P19" s="222"/>
      <c r="Q19" s="223"/>
    </row>
    <row r="20" spans="1:17" x14ac:dyDescent="0.2">
      <c r="A20" s="130">
        <v>1998</v>
      </c>
      <c r="B20" s="131">
        <v>19281</v>
      </c>
      <c r="C20" s="224"/>
      <c r="D20" s="224"/>
      <c r="E20" s="225"/>
      <c r="F20" s="131">
        <v>15267</v>
      </c>
      <c r="G20" s="224"/>
      <c r="H20" s="224"/>
      <c r="I20" s="225"/>
      <c r="J20" s="131"/>
      <c r="K20" s="224"/>
      <c r="L20" s="224"/>
      <c r="M20" s="225"/>
      <c r="N20" s="131"/>
      <c r="O20" s="224"/>
      <c r="P20" s="224"/>
      <c r="Q20" s="225"/>
    </row>
    <row r="21" spans="1:17" x14ac:dyDescent="0.2">
      <c r="A21" s="130">
        <v>1999</v>
      </c>
      <c r="B21" s="131">
        <v>19106</v>
      </c>
      <c r="C21" s="224"/>
      <c r="D21" s="224"/>
      <c r="E21" s="225"/>
      <c r="F21" s="131">
        <v>14785</v>
      </c>
      <c r="G21" s="224"/>
      <c r="H21" s="224"/>
      <c r="I21" s="225"/>
      <c r="J21" s="131"/>
      <c r="K21" s="224"/>
      <c r="L21" s="224"/>
      <c r="M21" s="225"/>
      <c r="N21" s="131"/>
      <c r="O21" s="224"/>
      <c r="P21" s="224"/>
      <c r="Q21" s="225"/>
    </row>
    <row r="22" spans="1:17" x14ac:dyDescent="0.2">
      <c r="A22" s="130">
        <v>2000</v>
      </c>
      <c r="B22" s="131">
        <v>19225</v>
      </c>
      <c r="C22" s="224"/>
      <c r="D22" s="224"/>
      <c r="E22" s="225"/>
      <c r="F22" s="131">
        <v>15027</v>
      </c>
      <c r="G22" s="224"/>
      <c r="H22" s="224"/>
      <c r="I22" s="225"/>
      <c r="J22" s="131"/>
      <c r="K22" s="224"/>
      <c r="L22" s="224"/>
      <c r="M22" s="225"/>
      <c r="N22" s="131"/>
      <c r="O22" s="224"/>
      <c r="P22" s="224"/>
      <c r="Q22" s="225"/>
    </row>
    <row r="23" spans="1:17" x14ac:dyDescent="0.2">
      <c r="A23" s="132">
        <v>2001</v>
      </c>
      <c r="B23" s="133">
        <v>19044</v>
      </c>
      <c r="C23" s="226"/>
      <c r="D23" s="226"/>
      <c r="E23" s="227"/>
      <c r="F23" s="133">
        <v>17793</v>
      </c>
      <c r="G23" s="226"/>
      <c r="H23" s="226"/>
      <c r="I23" s="227"/>
      <c r="J23" s="133"/>
      <c r="K23" s="226"/>
      <c r="L23" s="226"/>
      <c r="M23" s="227"/>
      <c r="N23" s="133"/>
      <c r="O23" s="226"/>
      <c r="P23" s="226"/>
      <c r="Q23" s="227"/>
    </row>
    <row r="24" spans="1:17" x14ac:dyDescent="0.2">
      <c r="A24" s="128">
        <v>2002</v>
      </c>
      <c r="B24" s="129">
        <v>19338</v>
      </c>
      <c r="C24" s="222"/>
      <c r="D24" s="222"/>
      <c r="E24" s="223"/>
      <c r="F24" s="129">
        <v>19202</v>
      </c>
      <c r="G24" s="222"/>
      <c r="H24" s="222"/>
      <c r="I24" s="223"/>
      <c r="J24" s="129"/>
      <c r="K24" s="222"/>
      <c r="L24" s="222"/>
      <c r="M24" s="223"/>
      <c r="N24" s="129"/>
      <c r="O24" s="222"/>
      <c r="P24" s="222"/>
      <c r="Q24" s="223"/>
    </row>
    <row r="25" spans="1:17" x14ac:dyDescent="0.2">
      <c r="A25" s="130">
        <v>2003</v>
      </c>
      <c r="B25" s="131">
        <v>20551</v>
      </c>
      <c r="C25" s="224"/>
      <c r="D25" s="224"/>
      <c r="E25" s="225"/>
      <c r="F25" s="131">
        <v>16482</v>
      </c>
      <c r="G25" s="224"/>
      <c r="H25" s="224"/>
      <c r="I25" s="225"/>
      <c r="J25" s="131"/>
      <c r="K25" s="224"/>
      <c r="L25" s="224"/>
      <c r="M25" s="225"/>
      <c r="N25" s="131"/>
      <c r="O25" s="224"/>
      <c r="P25" s="224"/>
      <c r="Q25" s="225"/>
    </row>
    <row r="26" spans="1:17" x14ac:dyDescent="0.2">
      <c r="A26" s="130">
        <v>2004</v>
      </c>
      <c r="B26" s="131">
        <v>21714</v>
      </c>
      <c r="C26" s="224"/>
      <c r="D26" s="224"/>
      <c r="E26" s="225"/>
      <c r="F26" s="131">
        <v>15924</v>
      </c>
      <c r="G26" s="224"/>
      <c r="H26" s="224"/>
      <c r="I26" s="225"/>
      <c r="J26" s="131"/>
      <c r="K26" s="224"/>
      <c r="L26" s="224"/>
      <c r="M26" s="225"/>
      <c r="N26" s="131"/>
      <c r="O26" s="224"/>
      <c r="P26" s="224"/>
      <c r="Q26" s="225"/>
    </row>
    <row r="27" spans="1:17" x14ac:dyDescent="0.2">
      <c r="A27" s="130">
        <v>2005</v>
      </c>
      <c r="B27" s="131">
        <v>22071</v>
      </c>
      <c r="C27" s="224"/>
      <c r="D27" s="224"/>
      <c r="E27" s="225"/>
      <c r="F27" s="131">
        <v>16411</v>
      </c>
      <c r="G27" s="224"/>
      <c r="H27" s="224"/>
      <c r="I27" s="225"/>
      <c r="J27" s="131"/>
      <c r="K27" s="224"/>
      <c r="L27" s="224"/>
      <c r="M27" s="225"/>
      <c r="N27" s="131"/>
      <c r="O27" s="224"/>
      <c r="P27" s="224"/>
      <c r="Q27" s="225"/>
    </row>
    <row r="28" spans="1:17" x14ac:dyDescent="0.2">
      <c r="A28" s="132">
        <v>2006</v>
      </c>
      <c r="B28" s="133">
        <v>22897</v>
      </c>
      <c r="C28" s="226"/>
      <c r="D28" s="226"/>
      <c r="E28" s="227"/>
      <c r="F28" s="133">
        <v>16852</v>
      </c>
      <c r="G28" s="226"/>
      <c r="H28" s="226"/>
      <c r="I28" s="227"/>
      <c r="J28" s="133"/>
      <c r="K28" s="226"/>
      <c r="L28" s="226"/>
      <c r="M28" s="227"/>
      <c r="N28" s="133"/>
      <c r="O28" s="226"/>
      <c r="P28" s="226"/>
      <c r="Q28" s="227"/>
    </row>
    <row r="29" spans="1:17" x14ac:dyDescent="0.2">
      <c r="A29" s="128">
        <v>2007</v>
      </c>
      <c r="B29" s="129">
        <v>22949</v>
      </c>
      <c r="C29" s="222"/>
      <c r="D29" s="222"/>
      <c r="E29" s="223"/>
      <c r="F29" s="129">
        <v>17350</v>
      </c>
      <c r="G29" s="222"/>
      <c r="H29" s="222"/>
      <c r="I29" s="223"/>
      <c r="J29" s="129"/>
      <c r="K29" s="222"/>
      <c r="L29" s="222"/>
      <c r="M29" s="223"/>
      <c r="N29" s="129"/>
      <c r="O29" s="222"/>
      <c r="P29" s="222"/>
      <c r="Q29" s="223"/>
    </row>
    <row r="30" spans="1:17" x14ac:dyDescent="0.2">
      <c r="A30" s="130">
        <v>2008</v>
      </c>
      <c r="B30" s="131">
        <v>22988</v>
      </c>
      <c r="C30" s="224"/>
      <c r="D30" s="224"/>
      <c r="E30" s="225"/>
      <c r="F30" s="131">
        <v>17979</v>
      </c>
      <c r="G30" s="224"/>
      <c r="H30" s="224"/>
      <c r="I30" s="225"/>
      <c r="J30" s="131"/>
      <c r="K30" s="224"/>
      <c r="L30" s="224"/>
      <c r="M30" s="225"/>
      <c r="N30" s="131"/>
      <c r="O30" s="224"/>
      <c r="P30" s="224"/>
      <c r="Q30" s="225"/>
    </row>
    <row r="31" spans="1:17" x14ac:dyDescent="0.2">
      <c r="A31" s="130">
        <v>2009</v>
      </c>
      <c r="B31" s="131">
        <v>22645</v>
      </c>
      <c r="C31" s="224"/>
      <c r="D31" s="224"/>
      <c r="E31" s="225"/>
      <c r="F31" s="131">
        <v>18131</v>
      </c>
      <c r="G31" s="224"/>
      <c r="H31" s="224"/>
      <c r="I31" s="225"/>
      <c r="J31" s="131"/>
      <c r="K31" s="224"/>
      <c r="L31" s="224"/>
      <c r="M31" s="225"/>
      <c r="N31" s="131"/>
      <c r="O31" s="224"/>
      <c r="P31" s="224"/>
      <c r="Q31" s="225"/>
    </row>
    <row r="32" spans="1:17" x14ac:dyDescent="0.2">
      <c r="A32" s="130">
        <v>2010</v>
      </c>
      <c r="B32" s="131">
        <v>22762</v>
      </c>
      <c r="C32" s="224"/>
      <c r="D32" s="224"/>
      <c r="E32" s="225"/>
      <c r="F32" s="131">
        <v>18759</v>
      </c>
      <c r="G32" s="224"/>
      <c r="H32" s="224"/>
      <c r="I32" s="225"/>
      <c r="J32" s="131"/>
      <c r="K32" s="224"/>
      <c r="L32" s="224"/>
      <c r="M32" s="225"/>
      <c r="N32" s="131"/>
      <c r="O32" s="224"/>
      <c r="P32" s="224"/>
      <c r="Q32" s="225"/>
    </row>
    <row r="33" spans="1:17" x14ac:dyDescent="0.2">
      <c r="A33" s="132">
        <v>2011</v>
      </c>
      <c r="B33" s="133">
        <v>22963</v>
      </c>
      <c r="C33" s="226"/>
      <c r="D33" s="226"/>
      <c r="E33" s="227"/>
      <c r="F33" s="133">
        <v>18869</v>
      </c>
      <c r="G33" s="226"/>
      <c r="H33" s="226"/>
      <c r="I33" s="227"/>
      <c r="J33" s="133"/>
      <c r="K33" s="226"/>
      <c r="L33" s="226"/>
      <c r="M33" s="227"/>
      <c r="N33" s="133"/>
      <c r="O33" s="226"/>
      <c r="P33" s="226"/>
      <c r="Q33" s="227"/>
    </row>
    <row r="34" spans="1:17" x14ac:dyDescent="0.2">
      <c r="A34" s="130">
        <v>2012</v>
      </c>
      <c r="B34" s="131">
        <v>23258</v>
      </c>
      <c r="C34" s="224"/>
      <c r="D34" s="224"/>
      <c r="E34" s="225"/>
      <c r="F34" s="131">
        <v>18085</v>
      </c>
      <c r="G34" s="224"/>
      <c r="H34" s="224"/>
      <c r="I34" s="225"/>
      <c r="J34" s="131"/>
      <c r="K34" s="224"/>
      <c r="L34" s="224"/>
      <c r="M34" s="225"/>
      <c r="N34" s="131"/>
      <c r="O34" s="224"/>
      <c r="P34" s="224"/>
      <c r="Q34" s="225"/>
    </row>
    <row r="35" spans="1:17" x14ac:dyDescent="0.2">
      <c r="A35" s="130">
        <v>2013</v>
      </c>
      <c r="B35" s="131">
        <v>23309</v>
      </c>
      <c r="C35" s="224"/>
      <c r="D35" s="224"/>
      <c r="E35" s="225"/>
      <c r="F35" s="131">
        <v>18217</v>
      </c>
      <c r="G35" s="224"/>
      <c r="H35" s="224"/>
      <c r="I35" s="225"/>
      <c r="J35" s="131"/>
      <c r="K35" s="224"/>
      <c r="L35" s="224"/>
      <c r="M35" s="225"/>
      <c r="N35" s="131"/>
      <c r="O35" s="224"/>
      <c r="P35" s="224"/>
      <c r="Q35" s="225"/>
    </row>
    <row r="36" spans="1:17" s="206" customFormat="1" x14ac:dyDescent="0.2">
      <c r="A36" s="130">
        <v>2014</v>
      </c>
      <c r="B36" s="135">
        <v>23460</v>
      </c>
      <c r="C36" s="224"/>
      <c r="D36" s="224"/>
      <c r="E36" s="225"/>
      <c r="F36" s="135">
        <v>18438</v>
      </c>
      <c r="G36" s="224"/>
      <c r="H36" s="224"/>
      <c r="I36" s="225"/>
      <c r="J36" s="135"/>
      <c r="K36" s="224"/>
      <c r="L36" s="224"/>
      <c r="M36" s="225"/>
      <c r="N36" s="135"/>
      <c r="O36" s="224"/>
      <c r="P36" s="224"/>
      <c r="Q36" s="225"/>
    </row>
    <row r="37" spans="1:17" s="206" customFormat="1" x14ac:dyDescent="0.2">
      <c r="A37" s="130">
        <v>2015</v>
      </c>
      <c r="B37" s="131">
        <v>22920</v>
      </c>
      <c r="C37" s="239"/>
      <c r="D37" s="239"/>
      <c r="E37" s="240"/>
      <c r="F37" s="131">
        <v>18566</v>
      </c>
      <c r="G37" s="224"/>
      <c r="H37" s="224"/>
      <c r="I37" s="225"/>
      <c r="J37" s="131"/>
      <c r="K37" s="224"/>
      <c r="L37" s="224"/>
      <c r="M37" s="225"/>
      <c r="N37" s="131"/>
      <c r="O37" s="224"/>
      <c r="P37" s="224"/>
      <c r="Q37" s="225"/>
    </row>
    <row r="38" spans="1:17" x14ac:dyDescent="0.2">
      <c r="A38" s="140">
        <v>2016</v>
      </c>
      <c r="B38" s="137">
        <v>23338</v>
      </c>
      <c r="C38" s="241">
        <v>23338</v>
      </c>
      <c r="D38" s="241">
        <v>23338</v>
      </c>
      <c r="E38" s="242">
        <v>23338</v>
      </c>
      <c r="F38" s="238">
        <v>18626</v>
      </c>
      <c r="G38" s="239"/>
      <c r="H38" s="239"/>
      <c r="I38" s="240"/>
      <c r="J38" s="238"/>
      <c r="K38" s="239"/>
      <c r="L38" s="239"/>
      <c r="M38" s="240"/>
      <c r="N38" s="238"/>
      <c r="O38" s="239"/>
      <c r="P38" s="239"/>
      <c r="Q38" s="240"/>
    </row>
    <row r="39" spans="1:17" x14ac:dyDescent="0.2">
      <c r="A39" s="234">
        <v>2017</v>
      </c>
      <c r="B39" s="235"/>
      <c r="C39" s="236">
        <v>23356</v>
      </c>
      <c r="D39" s="236">
        <v>23604</v>
      </c>
      <c r="E39" s="237">
        <v>23107</v>
      </c>
      <c r="F39" s="137">
        <v>17918</v>
      </c>
      <c r="G39" s="241">
        <v>17918</v>
      </c>
      <c r="H39" s="241">
        <v>17918</v>
      </c>
      <c r="I39" s="242">
        <v>17918</v>
      </c>
      <c r="J39" s="137"/>
      <c r="K39" s="241"/>
      <c r="L39" s="241"/>
      <c r="M39" s="242"/>
      <c r="N39" s="137"/>
      <c r="O39" s="241"/>
      <c r="P39" s="241"/>
      <c r="Q39" s="242"/>
    </row>
    <row r="40" spans="1:17" x14ac:dyDescent="0.2">
      <c r="A40" s="134">
        <v>2018</v>
      </c>
      <c r="B40" s="138"/>
      <c r="C40" s="228">
        <v>23007</v>
      </c>
      <c r="D40" s="228">
        <v>23312</v>
      </c>
      <c r="E40" s="229">
        <v>22702</v>
      </c>
      <c r="F40" s="138"/>
      <c r="G40" s="228">
        <v>18642</v>
      </c>
      <c r="H40" s="228">
        <v>18849</v>
      </c>
      <c r="I40" s="229">
        <v>18435</v>
      </c>
      <c r="J40" s="138"/>
      <c r="K40" s="228"/>
      <c r="L40" s="228"/>
      <c r="M40" s="229"/>
      <c r="N40" s="138"/>
      <c r="O40" s="228"/>
      <c r="P40" s="228"/>
      <c r="Q40" s="229"/>
    </row>
    <row r="41" spans="1:17" s="206" customFormat="1" x14ac:dyDescent="0.2">
      <c r="A41" s="134">
        <v>2019</v>
      </c>
      <c r="B41" s="138"/>
      <c r="C41" s="228">
        <v>23344</v>
      </c>
      <c r="D41" s="228">
        <v>23714</v>
      </c>
      <c r="E41" s="229">
        <v>22974</v>
      </c>
      <c r="F41" s="138"/>
      <c r="G41" s="228">
        <v>18644</v>
      </c>
      <c r="H41" s="228">
        <v>18851</v>
      </c>
      <c r="I41" s="229">
        <v>18437</v>
      </c>
      <c r="J41" s="138"/>
      <c r="K41" s="228"/>
      <c r="L41" s="228"/>
      <c r="M41" s="229"/>
      <c r="N41" s="138"/>
      <c r="O41" s="228"/>
      <c r="P41" s="228"/>
      <c r="Q41" s="229"/>
    </row>
    <row r="42" spans="1:17" s="206" customFormat="1" x14ac:dyDescent="0.2">
      <c r="A42" s="134">
        <v>2020</v>
      </c>
      <c r="B42" s="138"/>
      <c r="C42" s="228">
        <v>23802</v>
      </c>
      <c r="D42" s="228">
        <v>24241</v>
      </c>
      <c r="E42" s="229">
        <v>23362</v>
      </c>
      <c r="F42" s="138"/>
      <c r="G42" s="228">
        <v>18565</v>
      </c>
      <c r="H42" s="228">
        <v>18897</v>
      </c>
      <c r="I42" s="229">
        <v>18232</v>
      </c>
      <c r="J42" s="138"/>
      <c r="K42" s="228"/>
      <c r="L42" s="228"/>
      <c r="M42" s="229"/>
      <c r="N42" s="138"/>
      <c r="O42" s="228"/>
      <c r="P42" s="228"/>
      <c r="Q42" s="229"/>
    </row>
    <row r="43" spans="1:17" s="206" customFormat="1" x14ac:dyDescent="0.2">
      <c r="A43" s="134">
        <v>2021</v>
      </c>
      <c r="B43" s="138"/>
      <c r="C43" s="228">
        <v>23901</v>
      </c>
      <c r="D43" s="228">
        <v>24405</v>
      </c>
      <c r="E43" s="229">
        <v>23397</v>
      </c>
      <c r="F43" s="138"/>
      <c r="G43" s="228">
        <v>18326</v>
      </c>
      <c r="H43" s="228">
        <v>18753</v>
      </c>
      <c r="I43" s="229">
        <v>17899</v>
      </c>
      <c r="J43" s="138"/>
      <c r="K43" s="228"/>
      <c r="L43" s="228"/>
      <c r="M43" s="229"/>
      <c r="N43" s="138"/>
      <c r="O43" s="228"/>
      <c r="P43" s="228"/>
      <c r="Q43" s="229"/>
    </row>
    <row r="44" spans="1:17" x14ac:dyDescent="0.2">
      <c r="A44" s="234">
        <v>2022</v>
      </c>
      <c r="B44" s="235"/>
      <c r="C44" s="236">
        <v>24160</v>
      </c>
      <c r="D44" s="236">
        <v>24732</v>
      </c>
      <c r="E44" s="237">
        <v>23588</v>
      </c>
      <c r="F44" s="235"/>
      <c r="G44" s="236">
        <v>18586</v>
      </c>
      <c r="H44" s="236">
        <v>19063</v>
      </c>
      <c r="I44" s="237">
        <v>18108</v>
      </c>
      <c r="J44" s="235"/>
      <c r="K44" s="236"/>
      <c r="L44" s="236"/>
      <c r="M44" s="237"/>
      <c r="N44" s="235"/>
      <c r="O44" s="236"/>
      <c r="P44" s="236"/>
      <c r="Q44" s="237"/>
    </row>
    <row r="45" spans="1:17" x14ac:dyDescent="0.2">
      <c r="A45" s="136">
        <v>2023</v>
      </c>
      <c r="B45" s="139"/>
      <c r="C45" s="230">
        <v>24781</v>
      </c>
      <c r="D45" s="230">
        <v>25432</v>
      </c>
      <c r="E45" s="231">
        <v>24129</v>
      </c>
      <c r="F45" s="139"/>
      <c r="G45" s="230">
        <v>18901</v>
      </c>
      <c r="H45" s="230">
        <v>19431</v>
      </c>
      <c r="I45" s="231">
        <v>18371</v>
      </c>
      <c r="J45" s="139"/>
      <c r="K45" s="230"/>
      <c r="L45" s="230"/>
      <c r="M45" s="231"/>
      <c r="N45" s="139"/>
      <c r="O45" s="230"/>
      <c r="P45" s="230"/>
      <c r="Q45" s="231"/>
    </row>
    <row r="46" spans="1:17" s="206" customFormat="1" x14ac:dyDescent="0.2">
      <c r="A46" s="134">
        <v>2024</v>
      </c>
      <c r="B46" s="138"/>
      <c r="C46" s="228">
        <v>25234</v>
      </c>
      <c r="D46" s="228">
        <v>25964</v>
      </c>
      <c r="E46" s="229">
        <v>24505</v>
      </c>
      <c r="F46" s="138"/>
      <c r="G46" s="228">
        <v>19137</v>
      </c>
      <c r="H46" s="228">
        <v>19719</v>
      </c>
      <c r="I46" s="229">
        <v>18555</v>
      </c>
      <c r="J46" s="138"/>
      <c r="K46" s="228"/>
      <c r="L46" s="228"/>
      <c r="M46" s="229"/>
      <c r="N46" s="138"/>
      <c r="O46" s="228"/>
      <c r="P46" s="228"/>
      <c r="Q46" s="229"/>
    </row>
    <row r="47" spans="1:17" s="206" customFormat="1" x14ac:dyDescent="0.2">
      <c r="A47" s="134">
        <v>2025</v>
      </c>
      <c r="B47" s="138"/>
      <c r="C47" s="228">
        <v>25650</v>
      </c>
      <c r="D47" s="228">
        <v>26458</v>
      </c>
      <c r="E47" s="229">
        <v>24842</v>
      </c>
      <c r="F47" s="138"/>
      <c r="G47" s="228">
        <v>19278</v>
      </c>
      <c r="H47" s="228">
        <v>19912</v>
      </c>
      <c r="I47" s="229">
        <v>18644</v>
      </c>
      <c r="J47" s="138"/>
      <c r="K47" s="228"/>
      <c r="L47" s="228"/>
      <c r="M47" s="229"/>
      <c r="N47" s="138"/>
      <c r="O47" s="228"/>
      <c r="P47" s="228"/>
      <c r="Q47" s="229"/>
    </row>
    <row r="48" spans="1:17" s="206" customFormat="1" x14ac:dyDescent="0.2">
      <c r="A48" s="134">
        <v>2026</v>
      </c>
      <c r="B48" s="138"/>
      <c r="C48" s="228">
        <v>25847</v>
      </c>
      <c r="D48" s="228">
        <v>26728</v>
      </c>
      <c r="E48" s="229">
        <v>24965</v>
      </c>
      <c r="F48" s="138"/>
      <c r="G48" s="228">
        <v>19696</v>
      </c>
      <c r="H48" s="228">
        <v>20390</v>
      </c>
      <c r="I48" s="229">
        <v>19003</v>
      </c>
      <c r="J48" s="138"/>
      <c r="K48" s="228"/>
      <c r="L48" s="228"/>
      <c r="M48" s="229"/>
      <c r="N48" s="138"/>
      <c r="O48" s="228"/>
      <c r="P48" s="228"/>
      <c r="Q48" s="229"/>
    </row>
    <row r="49" spans="1:17" x14ac:dyDescent="0.2">
      <c r="A49" s="140">
        <v>2027</v>
      </c>
      <c r="B49" s="141"/>
      <c r="C49" s="232">
        <v>25926</v>
      </c>
      <c r="D49" s="232">
        <v>26878</v>
      </c>
      <c r="E49" s="233">
        <v>24974</v>
      </c>
      <c r="F49" s="141"/>
      <c r="G49" s="232">
        <v>20149</v>
      </c>
      <c r="H49" s="232">
        <v>20905</v>
      </c>
      <c r="I49" s="233">
        <v>19392</v>
      </c>
      <c r="J49" s="141"/>
      <c r="K49" s="232"/>
      <c r="L49" s="232"/>
      <c r="M49" s="233"/>
      <c r="N49" s="141"/>
      <c r="O49" s="232"/>
      <c r="P49" s="232"/>
      <c r="Q49" s="233"/>
    </row>
    <row r="50" spans="1:17" x14ac:dyDescent="0.2">
      <c r="A50" s="281"/>
      <c r="B50" s="282"/>
    </row>
    <row r="51" spans="1:17" s="276" customFormat="1" ht="12.75" customHeight="1" x14ac:dyDescent="0.2">
      <c r="A51" s="275" t="s">
        <v>71</v>
      </c>
      <c r="Q51" s="277" t="s">
        <v>130</v>
      </c>
    </row>
    <row r="52" spans="1:17" s="276" customFormat="1" ht="12.75" customHeight="1" x14ac:dyDescent="0.2">
      <c r="A52" s="275" t="s">
        <v>127</v>
      </c>
      <c r="Q52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workbookViewId="0"/>
  </sheetViews>
  <sheetFormatPr baseColWidth="10" defaultColWidth="12" defaultRowHeight="12.75" x14ac:dyDescent="0.2"/>
  <cols>
    <col min="1" max="16384" width="12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57</v>
      </c>
      <c r="B5" s="119" t="s">
        <v>142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207" customFormat="1" ht="38.25" x14ac:dyDescent="0.2">
      <c r="A8" s="116" t="s">
        <v>72</v>
      </c>
      <c r="B8" s="118" t="s">
        <v>85</v>
      </c>
      <c r="C8" s="218" t="s">
        <v>74</v>
      </c>
      <c r="D8" s="218" t="s">
        <v>75</v>
      </c>
      <c r="E8" s="219" t="s">
        <v>76</v>
      </c>
      <c r="F8" s="118" t="s">
        <v>87</v>
      </c>
      <c r="G8" s="218" t="s">
        <v>74</v>
      </c>
      <c r="H8" s="218" t="s">
        <v>75</v>
      </c>
      <c r="I8" s="219" t="s">
        <v>76</v>
      </c>
      <c r="J8" s="118" t="s">
        <v>88</v>
      </c>
      <c r="K8" s="218" t="s">
        <v>74</v>
      </c>
      <c r="L8" s="218" t="s">
        <v>75</v>
      </c>
      <c r="M8" s="219" t="s">
        <v>76</v>
      </c>
      <c r="N8" s="118"/>
      <c r="O8" s="218"/>
      <c r="P8" s="218"/>
      <c r="Q8" s="219"/>
    </row>
    <row r="9" spans="1:17" x14ac:dyDescent="0.2">
      <c r="A9" s="126">
        <v>1987</v>
      </c>
      <c r="B9" s="127">
        <v>2934</v>
      </c>
      <c r="C9" s="220"/>
      <c r="D9" s="220"/>
      <c r="E9" s="221"/>
      <c r="F9" s="127"/>
      <c r="G9" s="220"/>
      <c r="H9" s="220"/>
      <c r="I9" s="221"/>
      <c r="J9" s="127"/>
      <c r="K9" s="220"/>
      <c r="L9" s="220"/>
      <c r="M9" s="221"/>
      <c r="N9" s="127"/>
      <c r="O9" s="220"/>
      <c r="P9" s="220"/>
      <c r="Q9" s="221"/>
    </row>
    <row r="10" spans="1:17" x14ac:dyDescent="0.2">
      <c r="A10" s="130">
        <v>1988</v>
      </c>
      <c r="B10" s="131">
        <v>2898</v>
      </c>
      <c r="C10" s="224"/>
      <c r="D10" s="224"/>
      <c r="E10" s="225"/>
      <c r="F10" s="131"/>
      <c r="G10" s="224"/>
      <c r="H10" s="224"/>
      <c r="I10" s="225"/>
      <c r="J10" s="131"/>
      <c r="K10" s="224"/>
      <c r="L10" s="224"/>
      <c r="M10" s="225"/>
      <c r="N10" s="131"/>
      <c r="O10" s="224"/>
      <c r="P10" s="224"/>
      <c r="Q10" s="225"/>
    </row>
    <row r="11" spans="1:17" x14ac:dyDescent="0.2">
      <c r="A11" s="130">
        <v>1989</v>
      </c>
      <c r="B11" s="131">
        <v>2859</v>
      </c>
      <c r="C11" s="224"/>
      <c r="D11" s="224"/>
      <c r="E11" s="225"/>
      <c r="F11" s="131"/>
      <c r="G11" s="224"/>
      <c r="H11" s="224"/>
      <c r="I11" s="225"/>
      <c r="J11" s="131"/>
      <c r="K11" s="224"/>
      <c r="L11" s="224"/>
      <c r="M11" s="225"/>
      <c r="N11" s="131"/>
      <c r="O11" s="224"/>
      <c r="P11" s="224"/>
      <c r="Q11" s="225"/>
    </row>
    <row r="12" spans="1:17" x14ac:dyDescent="0.2">
      <c r="A12" s="130">
        <v>1990</v>
      </c>
      <c r="B12" s="131">
        <v>2984</v>
      </c>
      <c r="C12" s="224"/>
      <c r="D12" s="224"/>
      <c r="E12" s="225"/>
      <c r="F12" s="131"/>
      <c r="G12" s="224"/>
      <c r="H12" s="224"/>
      <c r="I12" s="225"/>
      <c r="J12" s="131"/>
      <c r="K12" s="224"/>
      <c r="L12" s="224"/>
      <c r="M12" s="225"/>
      <c r="N12" s="131"/>
      <c r="O12" s="224"/>
      <c r="P12" s="224"/>
      <c r="Q12" s="225"/>
    </row>
    <row r="13" spans="1:17" x14ac:dyDescent="0.2">
      <c r="A13" s="130">
        <v>1991</v>
      </c>
      <c r="B13" s="131">
        <v>3412</v>
      </c>
      <c r="C13" s="224"/>
      <c r="D13" s="224"/>
      <c r="E13" s="225"/>
      <c r="F13" s="131"/>
      <c r="G13" s="224"/>
      <c r="H13" s="224"/>
      <c r="I13" s="225"/>
      <c r="J13" s="131"/>
      <c r="K13" s="224"/>
      <c r="L13" s="224"/>
      <c r="M13" s="225"/>
      <c r="N13" s="131"/>
      <c r="O13" s="224"/>
      <c r="P13" s="224"/>
      <c r="Q13" s="225"/>
    </row>
    <row r="14" spans="1:17" x14ac:dyDescent="0.2">
      <c r="A14" s="128">
        <v>1992</v>
      </c>
      <c r="B14" s="129">
        <v>3838</v>
      </c>
      <c r="C14" s="222"/>
      <c r="D14" s="222"/>
      <c r="E14" s="223"/>
      <c r="F14" s="129"/>
      <c r="G14" s="222"/>
      <c r="H14" s="222"/>
      <c r="I14" s="223"/>
      <c r="J14" s="129"/>
      <c r="K14" s="222"/>
      <c r="L14" s="222"/>
      <c r="M14" s="223"/>
      <c r="N14" s="129"/>
      <c r="O14" s="222"/>
      <c r="P14" s="222"/>
      <c r="Q14" s="223"/>
    </row>
    <row r="15" spans="1:17" x14ac:dyDescent="0.2">
      <c r="A15" s="130">
        <v>1993</v>
      </c>
      <c r="B15" s="131">
        <v>4299</v>
      </c>
      <c r="C15" s="224"/>
      <c r="D15" s="224"/>
      <c r="E15" s="225"/>
      <c r="F15" s="131"/>
      <c r="G15" s="224"/>
      <c r="H15" s="224"/>
      <c r="I15" s="225"/>
      <c r="J15" s="131"/>
      <c r="K15" s="224"/>
      <c r="L15" s="224"/>
      <c r="M15" s="225"/>
      <c r="N15" s="131"/>
      <c r="O15" s="224"/>
      <c r="P15" s="224"/>
      <c r="Q15" s="225"/>
    </row>
    <row r="16" spans="1:17" x14ac:dyDescent="0.2">
      <c r="A16" s="130">
        <v>1994</v>
      </c>
      <c r="B16" s="131">
        <v>4316</v>
      </c>
      <c r="C16" s="224"/>
      <c r="D16" s="224"/>
      <c r="E16" s="225"/>
      <c r="F16" s="131">
        <v>1359</v>
      </c>
      <c r="G16" s="224"/>
      <c r="H16" s="224"/>
      <c r="I16" s="225"/>
      <c r="J16" s="131"/>
      <c r="K16" s="224"/>
      <c r="L16" s="224"/>
      <c r="M16" s="225"/>
      <c r="N16" s="131"/>
      <c r="O16" s="224"/>
      <c r="P16" s="224"/>
      <c r="Q16" s="225"/>
    </row>
    <row r="17" spans="1:17" x14ac:dyDescent="0.2">
      <c r="A17" s="130">
        <v>1995</v>
      </c>
      <c r="B17" s="131">
        <v>4362</v>
      </c>
      <c r="C17" s="224"/>
      <c r="D17" s="224"/>
      <c r="E17" s="225"/>
      <c r="F17" s="131">
        <v>1742</v>
      </c>
      <c r="G17" s="224"/>
      <c r="H17" s="224"/>
      <c r="I17" s="225"/>
      <c r="J17" s="131"/>
      <c r="K17" s="224"/>
      <c r="L17" s="224"/>
      <c r="M17" s="225"/>
      <c r="N17" s="131"/>
      <c r="O17" s="224"/>
      <c r="P17" s="224"/>
      <c r="Q17" s="225"/>
    </row>
    <row r="18" spans="1:17" x14ac:dyDescent="0.2">
      <c r="A18" s="132">
        <v>1996</v>
      </c>
      <c r="B18" s="133">
        <v>4350</v>
      </c>
      <c r="C18" s="226"/>
      <c r="D18" s="226"/>
      <c r="E18" s="227"/>
      <c r="F18" s="133">
        <v>1905</v>
      </c>
      <c r="G18" s="226"/>
      <c r="H18" s="226"/>
      <c r="I18" s="227"/>
      <c r="J18" s="133"/>
      <c r="K18" s="226"/>
      <c r="L18" s="226"/>
      <c r="M18" s="227"/>
      <c r="N18" s="133"/>
      <c r="O18" s="226"/>
      <c r="P18" s="226"/>
      <c r="Q18" s="227"/>
    </row>
    <row r="19" spans="1:17" x14ac:dyDescent="0.2">
      <c r="A19" s="128">
        <v>1997</v>
      </c>
      <c r="B19" s="129">
        <v>4819</v>
      </c>
      <c r="C19" s="222"/>
      <c r="D19" s="222"/>
      <c r="E19" s="223"/>
      <c r="F19" s="129">
        <v>1904</v>
      </c>
      <c r="G19" s="222"/>
      <c r="H19" s="222"/>
      <c r="I19" s="223"/>
      <c r="J19" s="129"/>
      <c r="K19" s="222"/>
      <c r="L19" s="222"/>
      <c r="M19" s="223"/>
      <c r="N19" s="129"/>
      <c r="O19" s="222"/>
      <c r="P19" s="222"/>
      <c r="Q19" s="223"/>
    </row>
    <row r="20" spans="1:17" x14ac:dyDescent="0.2">
      <c r="A20" s="130">
        <v>1998</v>
      </c>
      <c r="B20" s="131">
        <v>4857</v>
      </c>
      <c r="C20" s="224"/>
      <c r="D20" s="224"/>
      <c r="E20" s="225"/>
      <c r="F20" s="131">
        <v>1975</v>
      </c>
      <c r="G20" s="224"/>
      <c r="H20" s="224"/>
      <c r="I20" s="225"/>
      <c r="J20" s="131"/>
      <c r="K20" s="224"/>
      <c r="L20" s="224"/>
      <c r="M20" s="225"/>
      <c r="N20" s="131"/>
      <c r="O20" s="224"/>
      <c r="P20" s="224"/>
      <c r="Q20" s="225"/>
    </row>
    <row r="21" spans="1:17" x14ac:dyDescent="0.2">
      <c r="A21" s="130">
        <v>1999</v>
      </c>
      <c r="B21" s="131">
        <v>4176</v>
      </c>
      <c r="C21" s="224"/>
      <c r="D21" s="224"/>
      <c r="E21" s="225"/>
      <c r="F21" s="131">
        <v>1900</v>
      </c>
      <c r="G21" s="224"/>
      <c r="H21" s="224"/>
      <c r="I21" s="225"/>
      <c r="J21" s="131"/>
      <c r="K21" s="224"/>
      <c r="L21" s="224"/>
      <c r="M21" s="225"/>
      <c r="N21" s="131"/>
      <c r="O21" s="224"/>
      <c r="P21" s="224"/>
      <c r="Q21" s="225"/>
    </row>
    <row r="22" spans="1:17" x14ac:dyDescent="0.2">
      <c r="A22" s="130">
        <v>2000</v>
      </c>
      <c r="B22" s="131">
        <v>3883</v>
      </c>
      <c r="C22" s="224"/>
      <c r="D22" s="224"/>
      <c r="E22" s="225"/>
      <c r="F22" s="131">
        <v>1865</v>
      </c>
      <c r="G22" s="224"/>
      <c r="H22" s="224"/>
      <c r="I22" s="225"/>
      <c r="J22" s="131"/>
      <c r="K22" s="224"/>
      <c r="L22" s="224"/>
      <c r="M22" s="225"/>
      <c r="N22" s="131"/>
      <c r="O22" s="224"/>
      <c r="P22" s="224"/>
      <c r="Q22" s="225"/>
    </row>
    <row r="23" spans="1:17" x14ac:dyDescent="0.2">
      <c r="A23" s="132">
        <v>2001</v>
      </c>
      <c r="B23" s="133">
        <v>3839</v>
      </c>
      <c r="C23" s="226"/>
      <c r="D23" s="226"/>
      <c r="E23" s="227"/>
      <c r="F23" s="133">
        <v>2101</v>
      </c>
      <c r="G23" s="226"/>
      <c r="H23" s="226"/>
      <c r="I23" s="227"/>
      <c r="J23" s="133"/>
      <c r="K23" s="226"/>
      <c r="L23" s="226"/>
      <c r="M23" s="227"/>
      <c r="N23" s="133"/>
      <c r="O23" s="226"/>
      <c r="P23" s="226"/>
      <c r="Q23" s="227"/>
    </row>
    <row r="24" spans="1:17" x14ac:dyDescent="0.2">
      <c r="A24" s="128">
        <v>2002</v>
      </c>
      <c r="B24" s="129">
        <v>4177</v>
      </c>
      <c r="C24" s="222"/>
      <c r="D24" s="222"/>
      <c r="E24" s="223"/>
      <c r="F24" s="129">
        <v>1986</v>
      </c>
      <c r="G24" s="222"/>
      <c r="H24" s="222"/>
      <c r="I24" s="223"/>
      <c r="J24" s="129"/>
      <c r="K24" s="222"/>
      <c r="L24" s="222"/>
      <c r="M24" s="223"/>
      <c r="N24" s="129"/>
      <c r="O24" s="222"/>
      <c r="P24" s="222"/>
      <c r="Q24" s="223"/>
    </row>
    <row r="25" spans="1:17" x14ac:dyDescent="0.2">
      <c r="A25" s="130">
        <v>2003</v>
      </c>
      <c r="B25" s="131">
        <v>4054</v>
      </c>
      <c r="C25" s="224"/>
      <c r="D25" s="224"/>
      <c r="E25" s="225"/>
      <c r="F25" s="131">
        <v>1904</v>
      </c>
      <c r="G25" s="224"/>
      <c r="H25" s="224"/>
      <c r="I25" s="225"/>
      <c r="J25" s="131"/>
      <c r="K25" s="224"/>
      <c r="L25" s="224"/>
      <c r="M25" s="225"/>
      <c r="N25" s="131"/>
      <c r="O25" s="224"/>
      <c r="P25" s="224"/>
      <c r="Q25" s="225"/>
    </row>
    <row r="26" spans="1:17" x14ac:dyDescent="0.2">
      <c r="A26" s="130">
        <v>2004</v>
      </c>
      <c r="B26" s="131">
        <v>4829</v>
      </c>
      <c r="C26" s="224"/>
      <c r="D26" s="224"/>
      <c r="E26" s="225"/>
      <c r="F26" s="131">
        <v>2071</v>
      </c>
      <c r="G26" s="224"/>
      <c r="H26" s="224"/>
      <c r="I26" s="225"/>
      <c r="J26" s="131"/>
      <c r="K26" s="224"/>
      <c r="L26" s="224"/>
      <c r="M26" s="225"/>
      <c r="N26" s="131"/>
      <c r="O26" s="224"/>
      <c r="P26" s="224"/>
      <c r="Q26" s="225"/>
    </row>
    <row r="27" spans="1:17" x14ac:dyDescent="0.2">
      <c r="A27" s="130">
        <v>2005</v>
      </c>
      <c r="B27" s="131">
        <v>5298</v>
      </c>
      <c r="C27" s="224"/>
      <c r="D27" s="224"/>
      <c r="E27" s="225"/>
      <c r="F27" s="131">
        <v>2617</v>
      </c>
      <c r="G27" s="224"/>
      <c r="H27" s="224"/>
      <c r="I27" s="225"/>
      <c r="J27" s="131"/>
      <c r="K27" s="224"/>
      <c r="L27" s="224"/>
      <c r="M27" s="225"/>
      <c r="N27" s="131"/>
      <c r="O27" s="224"/>
      <c r="P27" s="224"/>
      <c r="Q27" s="225"/>
    </row>
    <row r="28" spans="1:17" x14ac:dyDescent="0.2">
      <c r="A28" s="132">
        <v>2006</v>
      </c>
      <c r="B28" s="133">
        <v>5043</v>
      </c>
      <c r="C28" s="226"/>
      <c r="D28" s="226"/>
      <c r="E28" s="227"/>
      <c r="F28" s="133">
        <v>2824</v>
      </c>
      <c r="G28" s="226"/>
      <c r="H28" s="226"/>
      <c r="I28" s="227"/>
      <c r="J28" s="133"/>
      <c r="K28" s="226"/>
      <c r="L28" s="226"/>
      <c r="M28" s="227"/>
      <c r="N28" s="133"/>
      <c r="O28" s="226"/>
      <c r="P28" s="226"/>
      <c r="Q28" s="227"/>
    </row>
    <row r="29" spans="1:17" x14ac:dyDescent="0.2">
      <c r="A29" s="128">
        <v>2007</v>
      </c>
      <c r="B29" s="129">
        <v>4823</v>
      </c>
      <c r="C29" s="222"/>
      <c r="D29" s="222"/>
      <c r="E29" s="223"/>
      <c r="F29" s="129">
        <v>3503</v>
      </c>
      <c r="G29" s="222"/>
      <c r="H29" s="222"/>
      <c r="I29" s="223"/>
      <c r="J29" s="129"/>
      <c r="K29" s="222"/>
      <c r="L29" s="222"/>
      <c r="M29" s="223"/>
      <c r="N29" s="129"/>
      <c r="O29" s="222"/>
      <c r="P29" s="222"/>
      <c r="Q29" s="223"/>
    </row>
    <row r="30" spans="1:17" x14ac:dyDescent="0.2">
      <c r="A30" s="130">
        <v>2008</v>
      </c>
      <c r="B30" s="131">
        <v>4699</v>
      </c>
      <c r="C30" s="224"/>
      <c r="D30" s="224"/>
      <c r="E30" s="225"/>
      <c r="F30" s="131">
        <v>3602</v>
      </c>
      <c r="G30" s="224"/>
      <c r="H30" s="224"/>
      <c r="I30" s="225"/>
      <c r="J30" s="131">
        <v>516</v>
      </c>
      <c r="K30" s="224"/>
      <c r="L30" s="224"/>
      <c r="M30" s="225"/>
      <c r="N30" s="131"/>
      <c r="O30" s="224"/>
      <c r="P30" s="224"/>
      <c r="Q30" s="225"/>
    </row>
    <row r="31" spans="1:17" x14ac:dyDescent="0.2">
      <c r="A31" s="130">
        <v>2009</v>
      </c>
      <c r="B31" s="131">
        <v>4813</v>
      </c>
      <c r="C31" s="224"/>
      <c r="D31" s="224"/>
      <c r="E31" s="225"/>
      <c r="F31" s="131">
        <v>3473</v>
      </c>
      <c r="G31" s="224"/>
      <c r="H31" s="224"/>
      <c r="I31" s="225"/>
      <c r="J31" s="131">
        <v>1007</v>
      </c>
      <c r="K31" s="224"/>
      <c r="L31" s="224"/>
      <c r="M31" s="225"/>
      <c r="N31" s="131"/>
      <c r="O31" s="224"/>
      <c r="P31" s="224"/>
      <c r="Q31" s="225"/>
    </row>
    <row r="32" spans="1:17" x14ac:dyDescent="0.2">
      <c r="A32" s="130">
        <v>2010</v>
      </c>
      <c r="B32" s="131">
        <v>4757</v>
      </c>
      <c r="C32" s="224"/>
      <c r="D32" s="224"/>
      <c r="E32" s="225"/>
      <c r="F32" s="131">
        <v>3357</v>
      </c>
      <c r="G32" s="224"/>
      <c r="H32" s="224"/>
      <c r="I32" s="225"/>
      <c r="J32" s="131">
        <v>1357</v>
      </c>
      <c r="K32" s="224"/>
      <c r="L32" s="224"/>
      <c r="M32" s="225"/>
      <c r="N32" s="131"/>
      <c r="O32" s="224"/>
      <c r="P32" s="224"/>
      <c r="Q32" s="225"/>
    </row>
    <row r="33" spans="1:17" x14ac:dyDescent="0.2">
      <c r="A33" s="132">
        <v>2011</v>
      </c>
      <c r="B33" s="133">
        <v>4780</v>
      </c>
      <c r="C33" s="226"/>
      <c r="D33" s="226"/>
      <c r="E33" s="227"/>
      <c r="F33" s="133">
        <v>3360</v>
      </c>
      <c r="G33" s="226"/>
      <c r="H33" s="226"/>
      <c r="I33" s="227"/>
      <c r="J33" s="133">
        <v>1738</v>
      </c>
      <c r="K33" s="226"/>
      <c r="L33" s="226"/>
      <c r="M33" s="227"/>
      <c r="N33" s="133"/>
      <c r="O33" s="226"/>
      <c r="P33" s="226"/>
      <c r="Q33" s="227"/>
    </row>
    <row r="34" spans="1:17" x14ac:dyDescent="0.2">
      <c r="A34" s="130">
        <v>2012</v>
      </c>
      <c r="B34" s="131">
        <v>4780</v>
      </c>
      <c r="C34" s="224"/>
      <c r="D34" s="224"/>
      <c r="E34" s="225"/>
      <c r="F34" s="131">
        <v>3483</v>
      </c>
      <c r="G34" s="224"/>
      <c r="H34" s="224"/>
      <c r="I34" s="225"/>
      <c r="J34" s="131">
        <v>2212</v>
      </c>
      <c r="K34" s="224"/>
      <c r="L34" s="224"/>
      <c r="M34" s="225"/>
      <c r="N34" s="131"/>
      <c r="O34" s="224"/>
      <c r="P34" s="224"/>
      <c r="Q34" s="225"/>
    </row>
    <row r="35" spans="1:17" x14ac:dyDescent="0.2">
      <c r="A35" s="130">
        <v>2013</v>
      </c>
      <c r="B35" s="131">
        <v>5053</v>
      </c>
      <c r="C35" s="224"/>
      <c r="D35" s="224"/>
      <c r="E35" s="225"/>
      <c r="F35" s="131">
        <v>3425</v>
      </c>
      <c r="G35" s="224"/>
      <c r="H35" s="224"/>
      <c r="I35" s="225"/>
      <c r="J35" s="131">
        <v>2264</v>
      </c>
      <c r="K35" s="224"/>
      <c r="L35" s="224"/>
      <c r="M35" s="225"/>
      <c r="N35" s="131"/>
      <c r="O35" s="224"/>
      <c r="P35" s="224"/>
      <c r="Q35" s="225"/>
    </row>
    <row r="36" spans="1:17" s="206" customFormat="1" x14ac:dyDescent="0.2">
      <c r="A36" s="130">
        <v>2014</v>
      </c>
      <c r="B36" s="135">
        <v>5189</v>
      </c>
      <c r="C36" s="224"/>
      <c r="D36" s="224"/>
      <c r="E36" s="225"/>
      <c r="F36" s="135">
        <v>3861</v>
      </c>
      <c r="G36" s="224"/>
      <c r="H36" s="224"/>
      <c r="I36" s="225"/>
      <c r="J36" s="135">
        <v>2340</v>
      </c>
      <c r="K36" s="224"/>
      <c r="L36" s="224"/>
      <c r="M36" s="225"/>
      <c r="N36" s="135"/>
      <c r="O36" s="224"/>
      <c r="P36" s="224"/>
      <c r="Q36" s="225"/>
    </row>
    <row r="37" spans="1:17" s="206" customFormat="1" x14ac:dyDescent="0.2">
      <c r="A37" s="130">
        <v>2015</v>
      </c>
      <c r="B37" s="131">
        <v>5227</v>
      </c>
      <c r="C37" s="239"/>
      <c r="D37" s="239"/>
      <c r="E37" s="240"/>
      <c r="F37" s="131">
        <v>3845</v>
      </c>
      <c r="G37" s="224"/>
      <c r="H37" s="224"/>
      <c r="I37" s="225"/>
      <c r="J37" s="131">
        <v>2525</v>
      </c>
      <c r="K37" s="224"/>
      <c r="L37" s="224"/>
      <c r="M37" s="225"/>
      <c r="N37" s="131"/>
      <c r="O37" s="224"/>
      <c r="P37" s="224"/>
      <c r="Q37" s="225"/>
    </row>
    <row r="38" spans="1:17" x14ac:dyDescent="0.2">
      <c r="A38" s="140">
        <v>2016</v>
      </c>
      <c r="B38" s="137">
        <v>5564</v>
      </c>
      <c r="C38" s="241">
        <v>5564</v>
      </c>
      <c r="D38" s="241">
        <v>5564</v>
      </c>
      <c r="E38" s="242">
        <v>5564</v>
      </c>
      <c r="F38" s="238">
        <v>3985</v>
      </c>
      <c r="G38" s="239"/>
      <c r="H38" s="239"/>
      <c r="I38" s="240"/>
      <c r="J38" s="238">
        <v>2716</v>
      </c>
      <c r="K38" s="239"/>
      <c r="L38" s="239"/>
      <c r="M38" s="240"/>
      <c r="N38" s="238"/>
      <c r="O38" s="239"/>
      <c r="P38" s="239"/>
      <c r="Q38" s="240"/>
    </row>
    <row r="39" spans="1:17" x14ac:dyDescent="0.2">
      <c r="A39" s="234">
        <v>2017</v>
      </c>
      <c r="B39" s="235"/>
      <c r="C39" s="236">
        <v>5579</v>
      </c>
      <c r="D39" s="236">
        <v>5712</v>
      </c>
      <c r="E39" s="237">
        <v>5446</v>
      </c>
      <c r="F39" s="137">
        <v>3999</v>
      </c>
      <c r="G39" s="241">
        <v>3999</v>
      </c>
      <c r="H39" s="241">
        <v>3999</v>
      </c>
      <c r="I39" s="242">
        <v>3999</v>
      </c>
      <c r="J39" s="137">
        <v>2805</v>
      </c>
      <c r="K39" s="241">
        <v>2805</v>
      </c>
      <c r="L39" s="241">
        <v>2805</v>
      </c>
      <c r="M39" s="242">
        <v>2805</v>
      </c>
      <c r="N39" s="137"/>
      <c r="O39" s="241"/>
      <c r="P39" s="241"/>
      <c r="Q39" s="242"/>
    </row>
    <row r="40" spans="1:17" x14ac:dyDescent="0.2">
      <c r="A40" s="134">
        <v>2018</v>
      </c>
      <c r="B40" s="138"/>
      <c r="C40" s="228">
        <v>5481</v>
      </c>
      <c r="D40" s="228">
        <v>5667</v>
      </c>
      <c r="E40" s="229">
        <v>5295</v>
      </c>
      <c r="F40" s="138"/>
      <c r="G40" s="228">
        <v>4099</v>
      </c>
      <c r="H40" s="228">
        <v>4226</v>
      </c>
      <c r="I40" s="229">
        <v>3972</v>
      </c>
      <c r="J40" s="138"/>
      <c r="K40" s="228">
        <v>2802</v>
      </c>
      <c r="L40" s="228">
        <v>2976</v>
      </c>
      <c r="M40" s="229">
        <v>2628</v>
      </c>
      <c r="N40" s="138"/>
      <c r="O40" s="228"/>
      <c r="P40" s="228"/>
      <c r="Q40" s="229"/>
    </row>
    <row r="41" spans="1:17" s="206" customFormat="1" x14ac:dyDescent="0.2">
      <c r="A41" s="134">
        <v>2019</v>
      </c>
      <c r="B41" s="138"/>
      <c r="C41" s="228">
        <v>5527</v>
      </c>
      <c r="D41" s="228">
        <v>5769</v>
      </c>
      <c r="E41" s="229">
        <v>5284</v>
      </c>
      <c r="F41" s="138"/>
      <c r="G41" s="228">
        <v>4358</v>
      </c>
      <c r="H41" s="228">
        <v>4485</v>
      </c>
      <c r="I41" s="229">
        <v>4231</v>
      </c>
      <c r="J41" s="138"/>
      <c r="K41" s="228">
        <v>2803</v>
      </c>
      <c r="L41" s="228">
        <v>2977</v>
      </c>
      <c r="M41" s="229">
        <v>2629</v>
      </c>
      <c r="N41" s="138"/>
      <c r="O41" s="228"/>
      <c r="P41" s="228"/>
      <c r="Q41" s="229"/>
    </row>
    <row r="42" spans="1:17" s="206" customFormat="1" x14ac:dyDescent="0.2">
      <c r="A42" s="134">
        <v>2020</v>
      </c>
      <c r="B42" s="138"/>
      <c r="C42" s="228">
        <v>5696</v>
      </c>
      <c r="D42" s="228">
        <v>6004</v>
      </c>
      <c r="E42" s="229">
        <v>5388</v>
      </c>
      <c r="F42" s="138"/>
      <c r="G42" s="228">
        <v>4367</v>
      </c>
      <c r="H42" s="228">
        <v>4598</v>
      </c>
      <c r="I42" s="229">
        <v>4136</v>
      </c>
      <c r="J42" s="138"/>
      <c r="K42" s="228">
        <v>2975</v>
      </c>
      <c r="L42" s="228">
        <v>3148</v>
      </c>
      <c r="M42" s="229">
        <v>2801</v>
      </c>
      <c r="N42" s="138"/>
      <c r="O42" s="228"/>
      <c r="P42" s="228"/>
      <c r="Q42" s="229"/>
    </row>
    <row r="43" spans="1:17" s="206" customFormat="1" x14ac:dyDescent="0.2">
      <c r="A43" s="134">
        <v>2021</v>
      </c>
      <c r="B43" s="138"/>
      <c r="C43" s="228">
        <v>5754</v>
      </c>
      <c r="D43" s="228">
        <v>6123</v>
      </c>
      <c r="E43" s="229">
        <v>5386</v>
      </c>
      <c r="F43" s="138"/>
      <c r="G43" s="228">
        <v>4290</v>
      </c>
      <c r="H43" s="228">
        <v>4563</v>
      </c>
      <c r="I43" s="229">
        <v>4018</v>
      </c>
      <c r="J43" s="138"/>
      <c r="K43" s="228">
        <v>2977</v>
      </c>
      <c r="L43" s="228">
        <v>3222</v>
      </c>
      <c r="M43" s="229">
        <v>2732</v>
      </c>
      <c r="N43" s="138"/>
      <c r="O43" s="228"/>
      <c r="P43" s="228"/>
      <c r="Q43" s="229"/>
    </row>
    <row r="44" spans="1:17" x14ac:dyDescent="0.2">
      <c r="A44" s="234">
        <v>2022</v>
      </c>
      <c r="B44" s="235"/>
      <c r="C44" s="236">
        <v>5815</v>
      </c>
      <c r="D44" s="236">
        <v>6247</v>
      </c>
      <c r="E44" s="237">
        <v>5384</v>
      </c>
      <c r="F44" s="235"/>
      <c r="G44" s="236">
        <v>4325</v>
      </c>
      <c r="H44" s="236">
        <v>4643</v>
      </c>
      <c r="I44" s="237">
        <v>4008</v>
      </c>
      <c r="J44" s="235"/>
      <c r="K44" s="236">
        <v>2929</v>
      </c>
      <c r="L44" s="236">
        <v>3202</v>
      </c>
      <c r="M44" s="237">
        <v>2656</v>
      </c>
      <c r="N44" s="235"/>
      <c r="O44" s="236"/>
      <c r="P44" s="236"/>
      <c r="Q44" s="237"/>
    </row>
    <row r="45" spans="1:17" x14ac:dyDescent="0.2">
      <c r="A45" s="136">
        <v>2023</v>
      </c>
      <c r="B45" s="139"/>
      <c r="C45" s="230">
        <v>5939</v>
      </c>
      <c r="D45" s="230">
        <v>6439</v>
      </c>
      <c r="E45" s="231">
        <v>5439</v>
      </c>
      <c r="F45" s="139"/>
      <c r="G45" s="230">
        <v>4456</v>
      </c>
      <c r="H45" s="230">
        <v>4824</v>
      </c>
      <c r="I45" s="231">
        <v>4088</v>
      </c>
      <c r="J45" s="139"/>
      <c r="K45" s="230">
        <v>2938</v>
      </c>
      <c r="L45" s="230">
        <v>3241</v>
      </c>
      <c r="M45" s="231">
        <v>2635</v>
      </c>
      <c r="N45" s="139"/>
      <c r="O45" s="230"/>
      <c r="P45" s="230"/>
      <c r="Q45" s="231"/>
    </row>
    <row r="46" spans="1:17" s="206" customFormat="1" x14ac:dyDescent="0.2">
      <c r="A46" s="134">
        <v>2024</v>
      </c>
      <c r="B46" s="138"/>
      <c r="C46" s="228">
        <v>6055</v>
      </c>
      <c r="D46" s="228">
        <v>6625</v>
      </c>
      <c r="E46" s="229">
        <v>5484</v>
      </c>
      <c r="F46" s="138"/>
      <c r="G46" s="228">
        <v>4501</v>
      </c>
      <c r="H46" s="228">
        <v>4916</v>
      </c>
      <c r="I46" s="229">
        <v>4085</v>
      </c>
      <c r="J46" s="138"/>
      <c r="K46" s="228">
        <v>3033</v>
      </c>
      <c r="L46" s="228">
        <v>3370</v>
      </c>
      <c r="M46" s="229">
        <v>2695</v>
      </c>
      <c r="N46" s="138"/>
      <c r="O46" s="228"/>
      <c r="P46" s="228"/>
      <c r="Q46" s="229"/>
    </row>
    <row r="47" spans="1:17" s="206" customFormat="1" x14ac:dyDescent="0.2">
      <c r="A47" s="134">
        <v>2025</v>
      </c>
      <c r="B47" s="138"/>
      <c r="C47" s="228">
        <v>6183</v>
      </c>
      <c r="D47" s="228">
        <v>6828</v>
      </c>
      <c r="E47" s="229">
        <v>5538</v>
      </c>
      <c r="F47" s="138"/>
      <c r="G47" s="228">
        <v>4547</v>
      </c>
      <c r="H47" s="228">
        <v>5012</v>
      </c>
      <c r="I47" s="229">
        <v>4083</v>
      </c>
      <c r="J47" s="138"/>
      <c r="K47" s="228">
        <v>3063</v>
      </c>
      <c r="L47" s="228">
        <v>3433</v>
      </c>
      <c r="M47" s="229">
        <v>2693</v>
      </c>
      <c r="N47" s="138"/>
      <c r="O47" s="228"/>
      <c r="P47" s="228"/>
      <c r="Q47" s="229"/>
    </row>
    <row r="48" spans="1:17" s="206" customFormat="1" x14ac:dyDescent="0.2">
      <c r="A48" s="134">
        <v>2026</v>
      </c>
      <c r="B48" s="138"/>
      <c r="C48" s="228">
        <v>6255</v>
      </c>
      <c r="D48" s="228">
        <v>6970</v>
      </c>
      <c r="E48" s="229">
        <v>5540</v>
      </c>
      <c r="F48" s="138"/>
      <c r="G48" s="228">
        <v>4646</v>
      </c>
      <c r="H48" s="228">
        <v>5165</v>
      </c>
      <c r="I48" s="229">
        <v>4128</v>
      </c>
      <c r="J48" s="138"/>
      <c r="K48" s="228">
        <v>3098</v>
      </c>
      <c r="L48" s="228">
        <v>3501</v>
      </c>
      <c r="M48" s="229">
        <v>2694</v>
      </c>
      <c r="N48" s="138"/>
      <c r="O48" s="228"/>
      <c r="P48" s="228"/>
      <c r="Q48" s="229"/>
    </row>
    <row r="49" spans="1:17" x14ac:dyDescent="0.2">
      <c r="A49" s="140">
        <v>2027</v>
      </c>
      <c r="B49" s="141"/>
      <c r="C49" s="232">
        <v>6280</v>
      </c>
      <c r="D49" s="232">
        <v>7061</v>
      </c>
      <c r="E49" s="233">
        <v>5499</v>
      </c>
      <c r="F49" s="141"/>
      <c r="G49" s="232">
        <v>4736</v>
      </c>
      <c r="H49" s="232">
        <v>5309</v>
      </c>
      <c r="I49" s="233">
        <v>4162</v>
      </c>
      <c r="J49" s="141"/>
      <c r="K49" s="232">
        <v>3172</v>
      </c>
      <c r="L49" s="232">
        <v>3613</v>
      </c>
      <c r="M49" s="233">
        <v>2731</v>
      </c>
      <c r="N49" s="141"/>
      <c r="O49" s="232"/>
      <c r="P49" s="232"/>
      <c r="Q49" s="233"/>
    </row>
    <row r="50" spans="1:17" x14ac:dyDescent="0.2">
      <c r="A50" s="281"/>
      <c r="B50" s="282"/>
    </row>
    <row r="51" spans="1:17" s="276" customFormat="1" ht="12.75" customHeight="1" x14ac:dyDescent="0.2">
      <c r="A51" s="275" t="s">
        <v>71</v>
      </c>
      <c r="Q51" s="277" t="s">
        <v>130</v>
      </c>
    </row>
    <row r="52" spans="1:17" s="276" customFormat="1" ht="12.75" customHeight="1" x14ac:dyDescent="0.2">
      <c r="A52" s="275" t="s">
        <v>127</v>
      </c>
      <c r="Q52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/>
  </sheetViews>
  <sheetFormatPr baseColWidth="10" defaultColWidth="12" defaultRowHeight="12.75" x14ac:dyDescent="0.2"/>
  <cols>
    <col min="1" max="16384" width="12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58</v>
      </c>
      <c r="B5" s="119" t="s">
        <v>143</v>
      </c>
      <c r="C5" s="114"/>
      <c r="D5" s="114"/>
      <c r="E5" s="117"/>
      <c r="F5" s="114"/>
      <c r="G5" s="114"/>
      <c r="H5" s="114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207" customFormat="1" ht="38.25" x14ac:dyDescent="0.2">
      <c r="A8" s="116" t="s">
        <v>72</v>
      </c>
      <c r="B8" s="118" t="s">
        <v>222</v>
      </c>
      <c r="C8" s="218" t="s">
        <v>74</v>
      </c>
      <c r="D8" s="218" t="s">
        <v>76</v>
      </c>
      <c r="E8" s="219" t="s">
        <v>75</v>
      </c>
      <c r="F8" s="118"/>
      <c r="G8" s="218"/>
      <c r="H8" s="218"/>
      <c r="I8" s="219"/>
      <c r="J8" s="118"/>
      <c r="K8" s="218"/>
      <c r="L8" s="218"/>
      <c r="M8" s="219"/>
      <c r="N8" s="118"/>
      <c r="O8" s="218"/>
      <c r="P8" s="218"/>
      <c r="Q8" s="219"/>
    </row>
    <row r="9" spans="1:17" x14ac:dyDescent="0.2">
      <c r="A9" s="126">
        <v>1987</v>
      </c>
      <c r="B9" s="127">
        <v>5631</v>
      </c>
      <c r="C9" s="220"/>
      <c r="D9" s="220"/>
      <c r="E9" s="221"/>
      <c r="F9" s="127"/>
      <c r="G9" s="220"/>
      <c r="H9" s="220"/>
      <c r="I9" s="221"/>
      <c r="J9" s="127"/>
      <c r="K9" s="220"/>
      <c r="L9" s="220"/>
      <c r="M9" s="221"/>
      <c r="N9" s="127"/>
      <c r="O9" s="220"/>
      <c r="P9" s="220"/>
      <c r="Q9" s="221"/>
    </row>
    <row r="10" spans="1:17" x14ac:dyDescent="0.2">
      <c r="A10" s="130">
        <v>1988</v>
      </c>
      <c r="B10" s="131">
        <v>5127</v>
      </c>
      <c r="C10" s="224"/>
      <c r="D10" s="224"/>
      <c r="E10" s="225"/>
      <c r="F10" s="131"/>
      <c r="G10" s="224"/>
      <c r="H10" s="224"/>
      <c r="I10" s="225"/>
      <c r="J10" s="131"/>
      <c r="K10" s="224"/>
      <c r="L10" s="224"/>
      <c r="M10" s="225"/>
      <c r="N10" s="131"/>
      <c r="O10" s="224"/>
      <c r="P10" s="224"/>
      <c r="Q10" s="225"/>
    </row>
    <row r="11" spans="1:17" x14ac:dyDescent="0.2">
      <c r="A11" s="130">
        <v>1989</v>
      </c>
      <c r="B11" s="131">
        <v>4679</v>
      </c>
      <c r="C11" s="224"/>
      <c r="D11" s="224"/>
      <c r="E11" s="225"/>
      <c r="F11" s="131"/>
      <c r="G11" s="224"/>
      <c r="H11" s="224"/>
      <c r="I11" s="225"/>
      <c r="J11" s="131"/>
      <c r="K11" s="224"/>
      <c r="L11" s="224"/>
      <c r="M11" s="225"/>
      <c r="N11" s="131"/>
      <c r="O11" s="224"/>
      <c r="P11" s="224"/>
      <c r="Q11" s="225"/>
    </row>
    <row r="12" spans="1:17" x14ac:dyDescent="0.2">
      <c r="A12" s="130">
        <v>1990</v>
      </c>
      <c r="B12" s="131">
        <v>4642</v>
      </c>
      <c r="C12" s="224"/>
      <c r="D12" s="224"/>
      <c r="E12" s="225"/>
      <c r="F12" s="131"/>
      <c r="G12" s="224"/>
      <c r="H12" s="224"/>
      <c r="I12" s="225"/>
      <c r="J12" s="131"/>
      <c r="K12" s="224"/>
      <c r="L12" s="224"/>
      <c r="M12" s="225"/>
      <c r="N12" s="131"/>
      <c r="O12" s="224"/>
      <c r="P12" s="224"/>
      <c r="Q12" s="225"/>
    </row>
    <row r="13" spans="1:17" x14ac:dyDescent="0.2">
      <c r="A13" s="130">
        <v>1991</v>
      </c>
      <c r="B13" s="131">
        <v>5133</v>
      </c>
      <c r="C13" s="224"/>
      <c r="D13" s="224"/>
      <c r="E13" s="225"/>
      <c r="F13" s="131"/>
      <c r="G13" s="224"/>
      <c r="H13" s="224"/>
      <c r="I13" s="225"/>
      <c r="J13" s="131"/>
      <c r="K13" s="224"/>
      <c r="L13" s="224"/>
      <c r="M13" s="225"/>
      <c r="N13" s="131"/>
      <c r="O13" s="224"/>
      <c r="P13" s="224"/>
      <c r="Q13" s="225"/>
    </row>
    <row r="14" spans="1:17" x14ac:dyDescent="0.2">
      <c r="A14" s="128">
        <v>1992</v>
      </c>
      <c r="B14" s="129">
        <v>5538</v>
      </c>
      <c r="C14" s="222"/>
      <c r="D14" s="222"/>
      <c r="E14" s="223"/>
      <c r="F14" s="129"/>
      <c r="G14" s="222"/>
      <c r="H14" s="222"/>
      <c r="I14" s="223"/>
      <c r="J14" s="129"/>
      <c r="K14" s="222"/>
      <c r="L14" s="222"/>
      <c r="M14" s="223"/>
      <c r="N14" s="129"/>
      <c r="O14" s="222"/>
      <c r="P14" s="222"/>
      <c r="Q14" s="223"/>
    </row>
    <row r="15" spans="1:17" x14ac:dyDescent="0.2">
      <c r="A15" s="130">
        <v>1993</v>
      </c>
      <c r="B15" s="131">
        <v>6077</v>
      </c>
      <c r="C15" s="224"/>
      <c r="D15" s="224"/>
      <c r="E15" s="225"/>
      <c r="F15" s="131"/>
      <c r="G15" s="224"/>
      <c r="H15" s="224"/>
      <c r="I15" s="225"/>
      <c r="J15" s="131"/>
      <c r="K15" s="224"/>
      <c r="L15" s="224"/>
      <c r="M15" s="225"/>
      <c r="N15" s="131"/>
      <c r="O15" s="224"/>
      <c r="P15" s="224"/>
      <c r="Q15" s="225"/>
    </row>
    <row r="16" spans="1:17" x14ac:dyDescent="0.2">
      <c r="A16" s="130">
        <v>1994</v>
      </c>
      <c r="B16" s="131">
        <v>6529</v>
      </c>
      <c r="C16" s="224"/>
      <c r="D16" s="224"/>
      <c r="E16" s="225"/>
      <c r="F16" s="131"/>
      <c r="G16" s="224"/>
      <c r="H16" s="224"/>
      <c r="I16" s="225"/>
      <c r="J16" s="131"/>
      <c r="K16" s="224"/>
      <c r="L16" s="224"/>
      <c r="M16" s="225"/>
      <c r="N16" s="131"/>
      <c r="O16" s="224"/>
      <c r="P16" s="224"/>
      <c r="Q16" s="225"/>
    </row>
    <row r="17" spans="1:17" x14ac:dyDescent="0.2">
      <c r="A17" s="130">
        <v>1995</v>
      </c>
      <c r="B17" s="131">
        <v>7277</v>
      </c>
      <c r="C17" s="224"/>
      <c r="D17" s="224"/>
      <c r="E17" s="225"/>
      <c r="F17" s="131"/>
      <c r="G17" s="224"/>
      <c r="H17" s="224"/>
      <c r="I17" s="225"/>
      <c r="J17" s="131"/>
      <c r="K17" s="224"/>
      <c r="L17" s="224"/>
      <c r="M17" s="225"/>
      <c r="N17" s="131"/>
      <c r="O17" s="224"/>
      <c r="P17" s="224"/>
      <c r="Q17" s="225"/>
    </row>
    <row r="18" spans="1:17" x14ac:dyDescent="0.2">
      <c r="A18" s="132">
        <v>1996</v>
      </c>
      <c r="B18" s="133">
        <v>7521</v>
      </c>
      <c r="C18" s="226"/>
      <c r="D18" s="226"/>
      <c r="E18" s="227"/>
      <c r="F18" s="133"/>
      <c r="G18" s="226"/>
      <c r="H18" s="226"/>
      <c r="I18" s="227"/>
      <c r="J18" s="133"/>
      <c r="K18" s="226"/>
      <c r="L18" s="226"/>
      <c r="M18" s="227"/>
      <c r="N18" s="133"/>
      <c r="O18" s="226"/>
      <c r="P18" s="226"/>
      <c r="Q18" s="227"/>
    </row>
    <row r="19" spans="1:17" x14ac:dyDescent="0.2">
      <c r="A19" s="128">
        <v>1997</v>
      </c>
      <c r="B19" s="129">
        <v>7684</v>
      </c>
      <c r="C19" s="222"/>
      <c r="D19" s="222"/>
      <c r="E19" s="223"/>
      <c r="F19" s="129"/>
      <c r="G19" s="222"/>
      <c r="H19" s="222"/>
      <c r="I19" s="223"/>
      <c r="J19" s="129"/>
      <c r="K19" s="222"/>
      <c r="L19" s="222"/>
      <c r="M19" s="223"/>
      <c r="N19" s="129"/>
      <c r="O19" s="222"/>
      <c r="P19" s="222"/>
      <c r="Q19" s="223"/>
    </row>
    <row r="20" spans="1:17" x14ac:dyDescent="0.2">
      <c r="A20" s="130">
        <v>1998</v>
      </c>
      <c r="B20" s="131">
        <v>8233</v>
      </c>
      <c r="C20" s="224"/>
      <c r="D20" s="224"/>
      <c r="E20" s="225"/>
      <c r="F20" s="131"/>
      <c r="G20" s="224"/>
      <c r="H20" s="224"/>
      <c r="I20" s="225"/>
      <c r="J20" s="131"/>
      <c r="K20" s="224"/>
      <c r="L20" s="224"/>
      <c r="M20" s="225"/>
      <c r="N20" s="131"/>
      <c r="O20" s="224"/>
      <c r="P20" s="224"/>
      <c r="Q20" s="225"/>
    </row>
    <row r="21" spans="1:17" x14ac:dyDescent="0.2">
      <c r="A21" s="130">
        <v>1999</v>
      </c>
      <c r="B21" s="131">
        <v>14231</v>
      </c>
      <c r="C21" s="224"/>
      <c r="D21" s="224"/>
      <c r="E21" s="225"/>
      <c r="F21" s="131"/>
      <c r="G21" s="224"/>
      <c r="H21" s="224"/>
      <c r="I21" s="225"/>
      <c r="J21" s="131"/>
      <c r="K21" s="224"/>
      <c r="L21" s="224"/>
      <c r="M21" s="225"/>
      <c r="N21" s="131"/>
      <c r="O21" s="224"/>
      <c r="P21" s="224"/>
      <c r="Q21" s="225"/>
    </row>
    <row r="22" spans="1:17" x14ac:dyDescent="0.2">
      <c r="A22" s="130">
        <v>2000</v>
      </c>
      <c r="B22" s="131">
        <v>13646</v>
      </c>
      <c r="C22" s="224"/>
      <c r="D22" s="224"/>
      <c r="E22" s="225"/>
      <c r="F22" s="131"/>
      <c r="G22" s="224"/>
      <c r="H22" s="224"/>
      <c r="I22" s="225"/>
      <c r="J22" s="131"/>
      <c r="K22" s="224"/>
      <c r="L22" s="224"/>
      <c r="M22" s="225"/>
      <c r="N22" s="131"/>
      <c r="O22" s="224"/>
      <c r="P22" s="224"/>
      <c r="Q22" s="225"/>
    </row>
    <row r="23" spans="1:17" x14ac:dyDescent="0.2">
      <c r="A23" s="132">
        <v>2001</v>
      </c>
      <c r="B23" s="133">
        <v>14013</v>
      </c>
      <c r="C23" s="226"/>
      <c r="D23" s="226"/>
      <c r="E23" s="227"/>
      <c r="F23" s="133"/>
      <c r="G23" s="226"/>
      <c r="H23" s="226"/>
      <c r="I23" s="227"/>
      <c r="J23" s="133"/>
      <c r="K23" s="226"/>
      <c r="L23" s="226"/>
      <c r="M23" s="227"/>
      <c r="N23" s="133"/>
      <c r="O23" s="226"/>
      <c r="P23" s="226"/>
      <c r="Q23" s="227"/>
    </row>
    <row r="24" spans="1:17" x14ac:dyDescent="0.2">
      <c r="A24" s="128">
        <v>2002</v>
      </c>
      <c r="B24" s="129">
        <v>14402</v>
      </c>
      <c r="C24" s="222"/>
      <c r="D24" s="222"/>
      <c r="E24" s="223"/>
      <c r="F24" s="129"/>
      <c r="G24" s="222"/>
      <c r="H24" s="222"/>
      <c r="I24" s="223"/>
      <c r="J24" s="129"/>
      <c r="K24" s="222"/>
      <c r="L24" s="222"/>
      <c r="M24" s="223"/>
      <c r="N24" s="129"/>
      <c r="O24" s="222"/>
      <c r="P24" s="222"/>
      <c r="Q24" s="223"/>
    </row>
    <row r="25" spans="1:17" x14ac:dyDescent="0.2">
      <c r="A25" s="130">
        <v>2003</v>
      </c>
      <c r="B25" s="131">
        <v>15257</v>
      </c>
      <c r="C25" s="224"/>
      <c r="D25" s="224"/>
      <c r="E25" s="225"/>
      <c r="F25" s="131"/>
      <c r="G25" s="224"/>
      <c r="H25" s="224"/>
      <c r="I25" s="225"/>
      <c r="J25" s="131"/>
      <c r="K25" s="224"/>
      <c r="L25" s="224"/>
      <c r="M25" s="225"/>
      <c r="N25" s="131"/>
      <c r="O25" s="224"/>
      <c r="P25" s="224"/>
      <c r="Q25" s="225"/>
    </row>
    <row r="26" spans="1:17" x14ac:dyDescent="0.2">
      <c r="A26" s="130">
        <v>2004</v>
      </c>
      <c r="B26" s="131">
        <v>15328</v>
      </c>
      <c r="C26" s="224"/>
      <c r="D26" s="224"/>
      <c r="E26" s="225"/>
      <c r="F26" s="131"/>
      <c r="G26" s="224"/>
      <c r="H26" s="224"/>
      <c r="I26" s="225"/>
      <c r="J26" s="131"/>
      <c r="K26" s="224"/>
      <c r="L26" s="224"/>
      <c r="M26" s="225"/>
      <c r="N26" s="131"/>
      <c r="O26" s="224"/>
      <c r="P26" s="224"/>
      <c r="Q26" s="225"/>
    </row>
    <row r="27" spans="1:17" x14ac:dyDescent="0.2">
      <c r="A27" s="130">
        <v>2005</v>
      </c>
      <c r="B27" s="131">
        <v>16200</v>
      </c>
      <c r="C27" s="224"/>
      <c r="D27" s="224"/>
      <c r="E27" s="225"/>
      <c r="F27" s="131"/>
      <c r="G27" s="224"/>
      <c r="H27" s="224"/>
      <c r="I27" s="225"/>
      <c r="J27" s="131"/>
      <c r="K27" s="224"/>
      <c r="L27" s="224"/>
      <c r="M27" s="225"/>
      <c r="N27" s="131"/>
      <c r="O27" s="224"/>
      <c r="P27" s="224"/>
      <c r="Q27" s="225"/>
    </row>
    <row r="28" spans="1:17" x14ac:dyDescent="0.2">
      <c r="A28" s="132">
        <v>2006</v>
      </c>
      <c r="B28" s="133">
        <v>16402</v>
      </c>
      <c r="C28" s="226"/>
      <c r="D28" s="226"/>
      <c r="E28" s="227"/>
      <c r="F28" s="133"/>
      <c r="G28" s="226"/>
      <c r="H28" s="226"/>
      <c r="I28" s="227"/>
      <c r="J28" s="133"/>
      <c r="K28" s="226"/>
      <c r="L28" s="226"/>
      <c r="M28" s="227"/>
      <c r="N28" s="133"/>
      <c r="O28" s="226"/>
      <c r="P28" s="226"/>
      <c r="Q28" s="227"/>
    </row>
    <row r="29" spans="1:17" x14ac:dyDescent="0.2">
      <c r="A29" s="128">
        <v>2007</v>
      </c>
      <c r="B29" s="129">
        <v>17645</v>
      </c>
      <c r="C29" s="222"/>
      <c r="D29" s="222"/>
      <c r="E29" s="223"/>
      <c r="F29" s="129"/>
      <c r="G29" s="222"/>
      <c r="H29" s="222"/>
      <c r="I29" s="223"/>
      <c r="J29" s="129"/>
      <c r="K29" s="222"/>
      <c r="L29" s="222"/>
      <c r="M29" s="223"/>
      <c r="N29" s="129"/>
      <c r="O29" s="222"/>
      <c r="P29" s="222"/>
      <c r="Q29" s="223"/>
    </row>
    <row r="30" spans="1:17" x14ac:dyDescent="0.2">
      <c r="A30" s="130">
        <v>2008</v>
      </c>
      <c r="B30" s="131">
        <v>17082</v>
      </c>
      <c r="C30" s="224"/>
      <c r="D30" s="224"/>
      <c r="E30" s="225"/>
      <c r="F30" s="131"/>
      <c r="G30" s="224"/>
      <c r="H30" s="224"/>
      <c r="I30" s="225"/>
      <c r="J30" s="131"/>
      <c r="K30" s="224"/>
      <c r="L30" s="224"/>
      <c r="M30" s="225"/>
      <c r="N30" s="131"/>
      <c r="O30" s="224"/>
      <c r="P30" s="224"/>
      <c r="Q30" s="225"/>
    </row>
    <row r="31" spans="1:17" x14ac:dyDescent="0.2">
      <c r="A31" s="130">
        <v>2009</v>
      </c>
      <c r="B31" s="131">
        <v>16928</v>
      </c>
      <c r="C31" s="224"/>
      <c r="D31" s="224"/>
      <c r="E31" s="225"/>
      <c r="F31" s="131"/>
      <c r="G31" s="224"/>
      <c r="H31" s="224"/>
      <c r="I31" s="225"/>
      <c r="J31" s="131"/>
      <c r="K31" s="224"/>
      <c r="L31" s="224"/>
      <c r="M31" s="225"/>
      <c r="N31" s="131"/>
      <c r="O31" s="224"/>
      <c r="P31" s="224"/>
      <c r="Q31" s="225"/>
    </row>
    <row r="32" spans="1:17" x14ac:dyDescent="0.2">
      <c r="A32" s="130">
        <v>2010</v>
      </c>
      <c r="B32" s="131">
        <v>16825</v>
      </c>
      <c r="C32" s="224"/>
      <c r="D32" s="224"/>
      <c r="E32" s="225"/>
      <c r="F32" s="131"/>
      <c r="G32" s="224"/>
      <c r="H32" s="224"/>
      <c r="I32" s="225"/>
      <c r="J32" s="131"/>
      <c r="K32" s="224"/>
      <c r="L32" s="224"/>
      <c r="M32" s="225"/>
      <c r="N32" s="131"/>
      <c r="O32" s="224"/>
      <c r="P32" s="224"/>
      <c r="Q32" s="225"/>
    </row>
    <row r="33" spans="1:17" x14ac:dyDescent="0.2">
      <c r="A33" s="132">
        <v>2011</v>
      </c>
      <c r="B33" s="133">
        <v>16631</v>
      </c>
      <c r="C33" s="226"/>
      <c r="D33" s="226"/>
      <c r="E33" s="227"/>
      <c r="F33" s="133"/>
      <c r="G33" s="226"/>
      <c r="H33" s="226"/>
      <c r="I33" s="227"/>
      <c r="J33" s="133"/>
      <c r="K33" s="226"/>
      <c r="L33" s="226"/>
      <c r="M33" s="227"/>
      <c r="N33" s="133"/>
      <c r="O33" s="226"/>
      <c r="P33" s="226"/>
      <c r="Q33" s="227"/>
    </row>
    <row r="34" spans="1:17" x14ac:dyDescent="0.2">
      <c r="A34" s="130">
        <v>2012</v>
      </c>
      <c r="B34" s="131">
        <v>16353</v>
      </c>
      <c r="C34" s="224"/>
      <c r="D34" s="224"/>
      <c r="E34" s="225"/>
      <c r="F34" s="131"/>
      <c r="G34" s="224"/>
      <c r="H34" s="224"/>
      <c r="I34" s="225"/>
      <c r="J34" s="131"/>
      <c r="K34" s="224"/>
      <c r="L34" s="224"/>
      <c r="M34" s="225"/>
      <c r="N34" s="131"/>
      <c r="O34" s="224"/>
      <c r="P34" s="224"/>
      <c r="Q34" s="225"/>
    </row>
    <row r="35" spans="1:17" x14ac:dyDescent="0.2">
      <c r="A35" s="130">
        <v>2013</v>
      </c>
      <c r="B35" s="131">
        <v>16422</v>
      </c>
      <c r="C35" s="224"/>
      <c r="D35" s="224"/>
      <c r="E35" s="225"/>
      <c r="F35" s="131"/>
      <c r="G35" s="224"/>
      <c r="H35" s="224"/>
      <c r="I35" s="225"/>
      <c r="J35" s="131"/>
      <c r="K35" s="224"/>
      <c r="L35" s="224"/>
      <c r="M35" s="225"/>
      <c r="N35" s="131"/>
      <c r="O35" s="224"/>
      <c r="P35" s="224"/>
      <c r="Q35" s="225"/>
    </row>
    <row r="36" spans="1:17" s="206" customFormat="1" x14ac:dyDescent="0.2">
      <c r="A36" s="130">
        <v>2014</v>
      </c>
      <c r="B36" s="135">
        <v>16725</v>
      </c>
      <c r="C36" s="224"/>
      <c r="D36" s="224"/>
      <c r="E36" s="225"/>
      <c r="F36" s="135"/>
      <c r="G36" s="224"/>
      <c r="H36" s="224"/>
      <c r="I36" s="225"/>
      <c r="J36" s="135"/>
      <c r="K36" s="224"/>
      <c r="L36" s="224"/>
      <c r="M36" s="225"/>
      <c r="N36" s="135"/>
      <c r="O36" s="224"/>
      <c r="P36" s="224"/>
      <c r="Q36" s="225"/>
    </row>
    <row r="37" spans="1:17" s="206" customFormat="1" x14ac:dyDescent="0.2">
      <c r="A37" s="130">
        <v>2015</v>
      </c>
      <c r="B37" s="131">
        <v>17349</v>
      </c>
      <c r="C37" s="239"/>
      <c r="D37" s="239"/>
      <c r="E37" s="240"/>
      <c r="F37" s="131"/>
      <c r="G37" s="224"/>
      <c r="H37" s="224"/>
      <c r="I37" s="225"/>
      <c r="J37" s="131"/>
      <c r="K37" s="224"/>
      <c r="L37" s="224"/>
      <c r="M37" s="225"/>
      <c r="N37" s="131"/>
      <c r="O37" s="224"/>
      <c r="P37" s="224"/>
      <c r="Q37" s="225"/>
    </row>
    <row r="38" spans="1:17" x14ac:dyDescent="0.2">
      <c r="A38" s="140">
        <v>2016</v>
      </c>
      <c r="B38" s="137">
        <v>18327</v>
      </c>
      <c r="C38" s="241">
        <v>18327</v>
      </c>
      <c r="D38" s="241">
        <v>18327</v>
      </c>
      <c r="E38" s="242">
        <v>18327</v>
      </c>
      <c r="F38" s="238"/>
      <c r="G38" s="239"/>
      <c r="H38" s="239"/>
      <c r="I38" s="240"/>
      <c r="J38" s="238"/>
      <c r="K38" s="239"/>
      <c r="L38" s="239"/>
      <c r="M38" s="240"/>
      <c r="N38" s="238"/>
      <c r="O38" s="239"/>
      <c r="P38" s="239"/>
      <c r="Q38" s="240"/>
    </row>
    <row r="39" spans="1:17" x14ac:dyDescent="0.2">
      <c r="A39" s="234">
        <v>2017</v>
      </c>
      <c r="B39" s="235"/>
      <c r="C39" s="236">
        <v>18346</v>
      </c>
      <c r="D39" s="236">
        <v>17933</v>
      </c>
      <c r="E39" s="237">
        <v>18760</v>
      </c>
      <c r="F39" s="137"/>
      <c r="G39" s="241"/>
      <c r="H39" s="241"/>
      <c r="I39" s="242"/>
      <c r="J39" s="137"/>
      <c r="K39" s="241"/>
      <c r="L39" s="241"/>
      <c r="M39" s="242"/>
      <c r="N39" s="137"/>
      <c r="O39" s="241"/>
      <c r="P39" s="241"/>
      <c r="Q39" s="242"/>
    </row>
    <row r="40" spans="1:17" x14ac:dyDescent="0.2">
      <c r="A40" s="134">
        <v>2018</v>
      </c>
      <c r="B40" s="138"/>
      <c r="C40" s="228">
        <v>18223</v>
      </c>
      <c r="D40" s="228">
        <v>17681</v>
      </c>
      <c r="E40" s="229">
        <v>18765</v>
      </c>
      <c r="F40" s="138"/>
      <c r="G40" s="228"/>
      <c r="H40" s="228"/>
      <c r="I40" s="229"/>
      <c r="J40" s="138"/>
      <c r="K40" s="228"/>
      <c r="L40" s="228"/>
      <c r="M40" s="229"/>
      <c r="N40" s="138"/>
      <c r="O40" s="228"/>
      <c r="P40" s="228"/>
      <c r="Q40" s="229"/>
    </row>
    <row r="41" spans="1:17" s="206" customFormat="1" x14ac:dyDescent="0.2">
      <c r="A41" s="134">
        <v>2019</v>
      </c>
      <c r="B41" s="138"/>
      <c r="C41" s="228">
        <v>18401</v>
      </c>
      <c r="D41" s="228">
        <v>17721</v>
      </c>
      <c r="E41" s="229">
        <v>19081</v>
      </c>
      <c r="F41" s="138"/>
      <c r="G41" s="228"/>
      <c r="H41" s="228"/>
      <c r="I41" s="229"/>
      <c r="J41" s="138"/>
      <c r="K41" s="228"/>
      <c r="L41" s="228"/>
      <c r="M41" s="229"/>
      <c r="N41" s="138"/>
      <c r="O41" s="228"/>
      <c r="P41" s="228"/>
      <c r="Q41" s="229"/>
    </row>
    <row r="42" spans="1:17" s="206" customFormat="1" x14ac:dyDescent="0.2">
      <c r="A42" s="134">
        <v>2020</v>
      </c>
      <c r="B42" s="138"/>
      <c r="C42" s="228">
        <v>18827</v>
      </c>
      <c r="D42" s="228">
        <v>17996</v>
      </c>
      <c r="E42" s="229">
        <v>19658</v>
      </c>
      <c r="F42" s="138"/>
      <c r="G42" s="228"/>
      <c r="H42" s="228"/>
      <c r="I42" s="229"/>
      <c r="J42" s="138"/>
      <c r="K42" s="228"/>
      <c r="L42" s="228"/>
      <c r="M42" s="229"/>
      <c r="N42" s="138"/>
      <c r="O42" s="228"/>
      <c r="P42" s="228"/>
      <c r="Q42" s="229"/>
    </row>
    <row r="43" spans="1:17" s="206" customFormat="1" x14ac:dyDescent="0.2">
      <c r="A43" s="134">
        <v>2021</v>
      </c>
      <c r="B43" s="138"/>
      <c r="C43" s="228">
        <v>19023</v>
      </c>
      <c r="D43" s="228">
        <v>18046</v>
      </c>
      <c r="E43" s="229">
        <v>20000</v>
      </c>
      <c r="F43" s="138"/>
      <c r="G43" s="228"/>
      <c r="H43" s="228"/>
      <c r="I43" s="229"/>
      <c r="J43" s="138"/>
      <c r="K43" s="228"/>
      <c r="L43" s="228"/>
      <c r="M43" s="229"/>
      <c r="N43" s="138"/>
      <c r="O43" s="228"/>
      <c r="P43" s="228"/>
      <c r="Q43" s="229"/>
    </row>
    <row r="44" spans="1:17" x14ac:dyDescent="0.2">
      <c r="A44" s="234">
        <v>2022</v>
      </c>
      <c r="B44" s="235"/>
      <c r="C44" s="236">
        <v>19351</v>
      </c>
      <c r="D44" s="236">
        <v>18218</v>
      </c>
      <c r="E44" s="237">
        <v>20484</v>
      </c>
      <c r="F44" s="235"/>
      <c r="G44" s="236"/>
      <c r="H44" s="236"/>
      <c r="I44" s="237"/>
      <c r="J44" s="235"/>
      <c r="K44" s="236"/>
      <c r="L44" s="236"/>
      <c r="M44" s="237"/>
      <c r="N44" s="235"/>
      <c r="O44" s="236"/>
      <c r="P44" s="236"/>
      <c r="Q44" s="237"/>
    </row>
    <row r="45" spans="1:17" x14ac:dyDescent="0.2">
      <c r="A45" s="136">
        <v>2023</v>
      </c>
      <c r="B45" s="139"/>
      <c r="C45" s="230">
        <v>19845</v>
      </c>
      <c r="D45" s="230">
        <v>18541</v>
      </c>
      <c r="E45" s="231">
        <v>21150</v>
      </c>
      <c r="F45" s="139"/>
      <c r="G45" s="230"/>
      <c r="H45" s="230"/>
      <c r="I45" s="231"/>
      <c r="J45" s="139"/>
      <c r="K45" s="230"/>
      <c r="L45" s="230"/>
      <c r="M45" s="231"/>
      <c r="N45" s="139"/>
      <c r="O45" s="230"/>
      <c r="P45" s="230"/>
      <c r="Q45" s="231"/>
    </row>
    <row r="46" spans="1:17" s="206" customFormat="1" x14ac:dyDescent="0.2">
      <c r="A46" s="134">
        <v>2024</v>
      </c>
      <c r="B46" s="138"/>
      <c r="C46" s="228">
        <v>20342</v>
      </c>
      <c r="D46" s="228">
        <v>18858</v>
      </c>
      <c r="E46" s="229">
        <v>21825</v>
      </c>
      <c r="F46" s="138"/>
      <c r="G46" s="228"/>
      <c r="H46" s="228"/>
      <c r="I46" s="229"/>
      <c r="J46" s="138"/>
      <c r="K46" s="228"/>
      <c r="L46" s="228"/>
      <c r="M46" s="229"/>
      <c r="N46" s="138"/>
      <c r="O46" s="228"/>
      <c r="P46" s="228"/>
      <c r="Q46" s="229"/>
    </row>
    <row r="47" spans="1:17" s="206" customFormat="1" x14ac:dyDescent="0.2">
      <c r="A47" s="134">
        <v>2025</v>
      </c>
      <c r="B47" s="138"/>
      <c r="C47" s="228">
        <v>20749</v>
      </c>
      <c r="D47" s="228">
        <v>19087</v>
      </c>
      <c r="E47" s="229">
        <v>22412</v>
      </c>
      <c r="F47" s="138"/>
      <c r="G47" s="228"/>
      <c r="H47" s="228"/>
      <c r="I47" s="229"/>
      <c r="J47" s="138"/>
      <c r="K47" s="228"/>
      <c r="L47" s="228"/>
      <c r="M47" s="229"/>
      <c r="N47" s="138"/>
      <c r="O47" s="228"/>
      <c r="P47" s="228"/>
      <c r="Q47" s="229"/>
    </row>
    <row r="48" spans="1:17" s="206" customFormat="1" x14ac:dyDescent="0.2">
      <c r="A48" s="134">
        <v>2026</v>
      </c>
      <c r="B48" s="138"/>
      <c r="C48" s="228">
        <v>21043</v>
      </c>
      <c r="D48" s="228">
        <v>19205</v>
      </c>
      <c r="E48" s="229">
        <v>22880</v>
      </c>
      <c r="F48" s="138"/>
      <c r="G48" s="228"/>
      <c r="H48" s="228"/>
      <c r="I48" s="229"/>
      <c r="J48" s="138"/>
      <c r="K48" s="228"/>
      <c r="L48" s="228"/>
      <c r="M48" s="229"/>
      <c r="N48" s="138"/>
      <c r="O48" s="228"/>
      <c r="P48" s="228"/>
      <c r="Q48" s="229"/>
    </row>
    <row r="49" spans="1:17" x14ac:dyDescent="0.2">
      <c r="A49" s="140">
        <v>2027</v>
      </c>
      <c r="B49" s="141"/>
      <c r="C49" s="232">
        <v>21188</v>
      </c>
      <c r="D49" s="232">
        <v>19185</v>
      </c>
      <c r="E49" s="233">
        <v>23190</v>
      </c>
      <c r="F49" s="141"/>
      <c r="G49" s="232"/>
      <c r="H49" s="232"/>
      <c r="I49" s="233"/>
      <c r="J49" s="141"/>
      <c r="K49" s="232"/>
      <c r="L49" s="232"/>
      <c r="M49" s="233"/>
      <c r="N49" s="141"/>
      <c r="O49" s="232"/>
      <c r="P49" s="232"/>
      <c r="Q49" s="233"/>
    </row>
    <row r="50" spans="1:17" x14ac:dyDescent="0.2">
      <c r="A50" s="282" t="s">
        <v>89</v>
      </c>
    </row>
    <row r="51" spans="1:17" x14ac:dyDescent="0.2">
      <c r="A51" s="283"/>
      <c r="B51" s="282"/>
    </row>
    <row r="52" spans="1:17" s="276" customFormat="1" ht="12.75" customHeight="1" x14ac:dyDescent="0.2">
      <c r="A52" s="275" t="s">
        <v>71</v>
      </c>
      <c r="Q52" s="277" t="s">
        <v>130</v>
      </c>
    </row>
    <row r="53" spans="1:17" s="276" customFormat="1" ht="12.75" customHeight="1" x14ac:dyDescent="0.2">
      <c r="A53" s="275" t="s">
        <v>127</v>
      </c>
      <c r="Q53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/>
  </sheetViews>
  <sheetFormatPr baseColWidth="10" defaultColWidth="12" defaultRowHeight="12.75" x14ac:dyDescent="0.2"/>
  <cols>
    <col min="1" max="16384" width="12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59</v>
      </c>
      <c r="B5" s="114" t="s">
        <v>144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207" customFormat="1" ht="51" x14ac:dyDescent="0.2">
      <c r="A8" s="116" t="s">
        <v>72</v>
      </c>
      <c r="B8" s="118" t="s">
        <v>70</v>
      </c>
      <c r="C8" s="218" t="s">
        <v>74</v>
      </c>
      <c r="D8" s="218" t="s">
        <v>75</v>
      </c>
      <c r="E8" s="219" t="s">
        <v>76</v>
      </c>
      <c r="F8" s="118" t="s">
        <v>183</v>
      </c>
      <c r="G8" s="218" t="s">
        <v>74</v>
      </c>
      <c r="H8" s="218" t="s">
        <v>75</v>
      </c>
      <c r="I8" s="219" t="s">
        <v>76</v>
      </c>
      <c r="J8" s="118" t="s">
        <v>180</v>
      </c>
      <c r="K8" s="218" t="s">
        <v>74</v>
      </c>
      <c r="L8" s="218" t="s">
        <v>75</v>
      </c>
      <c r="M8" s="219" t="s">
        <v>76</v>
      </c>
      <c r="N8" s="118" t="s">
        <v>181</v>
      </c>
      <c r="O8" s="218" t="s">
        <v>74</v>
      </c>
      <c r="P8" s="218" t="s">
        <v>75</v>
      </c>
      <c r="Q8" s="219" t="s">
        <v>76</v>
      </c>
    </row>
    <row r="9" spans="1:17" x14ac:dyDescent="0.2">
      <c r="A9" s="126">
        <v>1987</v>
      </c>
      <c r="B9" s="127"/>
      <c r="C9" s="220"/>
      <c r="D9" s="220"/>
      <c r="E9" s="221"/>
      <c r="F9" s="127"/>
      <c r="G9" s="220"/>
      <c r="H9" s="220"/>
      <c r="I9" s="221"/>
      <c r="J9" s="127"/>
      <c r="K9" s="220"/>
      <c r="L9" s="220"/>
      <c r="M9" s="221"/>
      <c r="N9" s="127"/>
      <c r="O9" s="220"/>
      <c r="P9" s="220"/>
      <c r="Q9" s="221"/>
    </row>
    <row r="10" spans="1:17" x14ac:dyDescent="0.2">
      <c r="A10" s="130">
        <v>1988</v>
      </c>
      <c r="B10" s="131"/>
      <c r="C10" s="224"/>
      <c r="D10" s="224"/>
      <c r="E10" s="225"/>
      <c r="F10" s="131"/>
      <c r="G10" s="224"/>
      <c r="H10" s="224"/>
      <c r="I10" s="225"/>
      <c r="J10" s="131"/>
      <c r="K10" s="224"/>
      <c r="L10" s="224"/>
      <c r="M10" s="225"/>
      <c r="N10" s="131"/>
      <c r="O10" s="224"/>
      <c r="P10" s="224"/>
      <c r="Q10" s="225"/>
    </row>
    <row r="11" spans="1:17" x14ac:dyDescent="0.2">
      <c r="A11" s="130">
        <v>1989</v>
      </c>
      <c r="B11" s="131"/>
      <c r="C11" s="224"/>
      <c r="D11" s="224"/>
      <c r="E11" s="225"/>
      <c r="F11" s="131"/>
      <c r="G11" s="224"/>
      <c r="H11" s="224"/>
      <c r="I11" s="225"/>
      <c r="J11" s="131"/>
      <c r="K11" s="224"/>
      <c r="L11" s="224"/>
      <c r="M11" s="225"/>
      <c r="N11" s="131"/>
      <c r="O11" s="224"/>
      <c r="P11" s="224"/>
      <c r="Q11" s="225"/>
    </row>
    <row r="12" spans="1:17" x14ac:dyDescent="0.2">
      <c r="A12" s="130">
        <v>1990</v>
      </c>
      <c r="B12" s="131"/>
      <c r="C12" s="224"/>
      <c r="D12" s="224"/>
      <c r="E12" s="225"/>
      <c r="F12" s="131"/>
      <c r="G12" s="224"/>
      <c r="H12" s="224"/>
      <c r="I12" s="225"/>
      <c r="J12" s="131"/>
      <c r="K12" s="224"/>
      <c r="L12" s="224"/>
      <c r="M12" s="225"/>
      <c r="N12" s="131"/>
      <c r="O12" s="224"/>
      <c r="P12" s="224"/>
      <c r="Q12" s="225"/>
    </row>
    <row r="13" spans="1:17" x14ac:dyDescent="0.2">
      <c r="A13" s="130">
        <v>1991</v>
      </c>
      <c r="B13" s="131"/>
      <c r="C13" s="224"/>
      <c r="D13" s="224"/>
      <c r="E13" s="225"/>
      <c r="F13" s="131"/>
      <c r="G13" s="224"/>
      <c r="H13" s="224"/>
      <c r="I13" s="225"/>
      <c r="J13" s="131"/>
      <c r="K13" s="224"/>
      <c r="L13" s="224"/>
      <c r="M13" s="225"/>
      <c r="N13" s="131"/>
      <c r="O13" s="224"/>
      <c r="P13" s="224"/>
      <c r="Q13" s="225"/>
    </row>
    <row r="14" spans="1:17" x14ac:dyDescent="0.2">
      <c r="A14" s="128">
        <v>1992</v>
      </c>
      <c r="B14" s="129"/>
      <c r="C14" s="222"/>
      <c r="D14" s="222"/>
      <c r="E14" s="223"/>
      <c r="F14" s="129"/>
      <c r="G14" s="222"/>
      <c r="H14" s="222"/>
      <c r="I14" s="223"/>
      <c r="J14" s="129"/>
      <c r="K14" s="222"/>
      <c r="L14" s="222"/>
      <c r="M14" s="223"/>
      <c r="N14" s="129"/>
      <c r="O14" s="222"/>
      <c r="P14" s="222"/>
      <c r="Q14" s="223"/>
    </row>
    <row r="15" spans="1:17" x14ac:dyDescent="0.2">
      <c r="A15" s="130">
        <v>1993</v>
      </c>
      <c r="B15" s="131"/>
      <c r="C15" s="224"/>
      <c r="D15" s="224"/>
      <c r="E15" s="225"/>
      <c r="F15" s="131"/>
      <c r="G15" s="224"/>
      <c r="H15" s="224"/>
      <c r="I15" s="225"/>
      <c r="J15" s="131"/>
      <c r="K15" s="224"/>
      <c r="L15" s="224"/>
      <c r="M15" s="225"/>
      <c r="N15" s="131"/>
      <c r="O15" s="224"/>
      <c r="P15" s="224"/>
      <c r="Q15" s="225"/>
    </row>
    <row r="16" spans="1:17" x14ac:dyDescent="0.2">
      <c r="A16" s="130">
        <v>1994</v>
      </c>
      <c r="B16" s="131">
        <v>242</v>
      </c>
      <c r="C16" s="224"/>
      <c r="D16" s="224"/>
      <c r="E16" s="225"/>
      <c r="F16" s="131">
        <v>136</v>
      </c>
      <c r="G16" s="224"/>
      <c r="H16" s="224"/>
      <c r="I16" s="225"/>
      <c r="J16" s="131"/>
      <c r="K16" s="224"/>
      <c r="L16" s="224"/>
      <c r="M16" s="225"/>
      <c r="N16" s="131"/>
      <c r="O16" s="224"/>
      <c r="P16" s="224"/>
      <c r="Q16" s="225"/>
    </row>
    <row r="17" spans="1:17" x14ac:dyDescent="0.2">
      <c r="A17" s="130">
        <v>1995</v>
      </c>
      <c r="B17" s="131">
        <v>480</v>
      </c>
      <c r="C17" s="224"/>
      <c r="D17" s="224"/>
      <c r="E17" s="225"/>
      <c r="F17" s="131">
        <v>228</v>
      </c>
      <c r="G17" s="224"/>
      <c r="H17" s="224"/>
      <c r="I17" s="225"/>
      <c r="J17" s="131">
        <v>151</v>
      </c>
      <c r="K17" s="224"/>
      <c r="L17" s="224"/>
      <c r="M17" s="225"/>
      <c r="N17" s="131"/>
      <c r="O17" s="224"/>
      <c r="P17" s="224"/>
      <c r="Q17" s="225"/>
    </row>
    <row r="18" spans="1:17" x14ac:dyDescent="0.2">
      <c r="A18" s="132">
        <v>1996</v>
      </c>
      <c r="B18" s="133">
        <v>2278</v>
      </c>
      <c r="C18" s="226"/>
      <c r="D18" s="226"/>
      <c r="E18" s="227"/>
      <c r="F18" s="133">
        <v>1806</v>
      </c>
      <c r="G18" s="226"/>
      <c r="H18" s="226"/>
      <c r="I18" s="227"/>
      <c r="J18" s="133">
        <v>287</v>
      </c>
      <c r="K18" s="226"/>
      <c r="L18" s="226"/>
      <c r="M18" s="227"/>
      <c r="N18" s="133"/>
      <c r="O18" s="226"/>
      <c r="P18" s="226"/>
      <c r="Q18" s="227"/>
    </row>
    <row r="19" spans="1:17" x14ac:dyDescent="0.2">
      <c r="A19" s="128">
        <v>1997</v>
      </c>
      <c r="B19" s="129">
        <v>4418</v>
      </c>
      <c r="C19" s="222"/>
      <c r="D19" s="222"/>
      <c r="E19" s="223"/>
      <c r="F19" s="129">
        <v>2674</v>
      </c>
      <c r="G19" s="222"/>
      <c r="H19" s="222"/>
      <c r="I19" s="223"/>
      <c r="J19" s="129">
        <v>1538</v>
      </c>
      <c r="K19" s="222"/>
      <c r="L19" s="222"/>
      <c r="M19" s="223"/>
      <c r="N19" s="129"/>
      <c r="O19" s="222"/>
      <c r="P19" s="222"/>
      <c r="Q19" s="223"/>
    </row>
    <row r="20" spans="1:17" x14ac:dyDescent="0.2">
      <c r="A20" s="130">
        <v>1998</v>
      </c>
      <c r="B20" s="131">
        <v>5638</v>
      </c>
      <c r="C20" s="224"/>
      <c r="D20" s="224"/>
      <c r="E20" s="225"/>
      <c r="F20" s="131">
        <v>2790</v>
      </c>
      <c r="G20" s="224"/>
      <c r="H20" s="224"/>
      <c r="I20" s="225"/>
      <c r="J20" s="131">
        <v>2565</v>
      </c>
      <c r="K20" s="224"/>
      <c r="L20" s="224"/>
      <c r="M20" s="225"/>
      <c r="N20" s="131"/>
      <c r="O20" s="224"/>
      <c r="P20" s="224"/>
      <c r="Q20" s="225"/>
    </row>
    <row r="21" spans="1:17" x14ac:dyDescent="0.2">
      <c r="A21" s="130">
        <v>1999</v>
      </c>
      <c r="B21" s="131">
        <v>6027</v>
      </c>
      <c r="C21" s="224"/>
      <c r="D21" s="224"/>
      <c r="E21" s="225"/>
      <c r="F21" s="131">
        <v>2871</v>
      </c>
      <c r="G21" s="224"/>
      <c r="H21" s="224"/>
      <c r="I21" s="225"/>
      <c r="J21" s="131">
        <v>2827</v>
      </c>
      <c r="K21" s="224"/>
      <c r="L21" s="224"/>
      <c r="M21" s="225"/>
      <c r="N21" s="131"/>
      <c r="O21" s="224"/>
      <c r="P21" s="224"/>
      <c r="Q21" s="225"/>
    </row>
    <row r="22" spans="1:17" x14ac:dyDescent="0.2">
      <c r="A22" s="130">
        <v>2000</v>
      </c>
      <c r="B22" s="131">
        <v>6475</v>
      </c>
      <c r="C22" s="224"/>
      <c r="D22" s="224"/>
      <c r="E22" s="225"/>
      <c r="F22" s="131">
        <v>2786</v>
      </c>
      <c r="G22" s="224"/>
      <c r="H22" s="224"/>
      <c r="I22" s="225"/>
      <c r="J22" s="131">
        <v>3314</v>
      </c>
      <c r="K22" s="224"/>
      <c r="L22" s="224"/>
      <c r="M22" s="225"/>
      <c r="N22" s="131"/>
      <c r="O22" s="224"/>
      <c r="P22" s="224"/>
      <c r="Q22" s="225"/>
    </row>
    <row r="23" spans="1:17" x14ac:dyDescent="0.2">
      <c r="A23" s="132">
        <v>2001</v>
      </c>
      <c r="B23" s="133">
        <v>7289</v>
      </c>
      <c r="C23" s="226"/>
      <c r="D23" s="226"/>
      <c r="E23" s="227"/>
      <c r="F23" s="133">
        <v>3102</v>
      </c>
      <c r="G23" s="226"/>
      <c r="H23" s="226"/>
      <c r="I23" s="227"/>
      <c r="J23" s="133">
        <v>3770</v>
      </c>
      <c r="K23" s="226"/>
      <c r="L23" s="226"/>
      <c r="M23" s="227"/>
      <c r="N23" s="133"/>
      <c r="O23" s="226"/>
      <c r="P23" s="226"/>
      <c r="Q23" s="227"/>
    </row>
    <row r="24" spans="1:17" x14ac:dyDescent="0.2">
      <c r="A24" s="128">
        <v>2002</v>
      </c>
      <c r="B24" s="129">
        <v>8185</v>
      </c>
      <c r="C24" s="222"/>
      <c r="D24" s="222"/>
      <c r="E24" s="223"/>
      <c r="F24" s="129">
        <v>3290</v>
      </c>
      <c r="G24" s="222"/>
      <c r="H24" s="222"/>
      <c r="I24" s="223"/>
      <c r="J24" s="129">
        <v>4358</v>
      </c>
      <c r="K24" s="222"/>
      <c r="L24" s="222"/>
      <c r="M24" s="223"/>
      <c r="N24" s="129"/>
      <c r="O24" s="222"/>
      <c r="P24" s="222"/>
      <c r="Q24" s="223"/>
    </row>
    <row r="25" spans="1:17" x14ac:dyDescent="0.2">
      <c r="A25" s="130">
        <v>2003</v>
      </c>
      <c r="B25" s="131">
        <v>9027</v>
      </c>
      <c r="C25" s="224"/>
      <c r="D25" s="224"/>
      <c r="E25" s="225"/>
      <c r="F25" s="131">
        <v>3516</v>
      </c>
      <c r="G25" s="224"/>
      <c r="H25" s="224"/>
      <c r="I25" s="225"/>
      <c r="J25" s="131">
        <v>4852</v>
      </c>
      <c r="K25" s="224"/>
      <c r="L25" s="224"/>
      <c r="M25" s="225"/>
      <c r="N25" s="131">
        <v>80</v>
      </c>
      <c r="O25" s="224"/>
      <c r="P25" s="224"/>
      <c r="Q25" s="225"/>
    </row>
    <row r="26" spans="1:17" x14ac:dyDescent="0.2">
      <c r="A26" s="130">
        <v>2004</v>
      </c>
      <c r="B26" s="131">
        <v>9703</v>
      </c>
      <c r="C26" s="224"/>
      <c r="D26" s="224"/>
      <c r="E26" s="225"/>
      <c r="F26" s="131">
        <v>3576</v>
      </c>
      <c r="G26" s="224"/>
      <c r="H26" s="224"/>
      <c r="I26" s="225"/>
      <c r="J26" s="131">
        <v>5303</v>
      </c>
      <c r="K26" s="224"/>
      <c r="L26" s="224"/>
      <c r="M26" s="225"/>
      <c r="N26" s="131">
        <v>169</v>
      </c>
      <c r="O26" s="224"/>
      <c r="P26" s="224"/>
      <c r="Q26" s="225"/>
    </row>
    <row r="27" spans="1:17" x14ac:dyDescent="0.2">
      <c r="A27" s="130">
        <v>2005</v>
      </c>
      <c r="B27" s="131">
        <v>10719</v>
      </c>
      <c r="C27" s="224"/>
      <c r="D27" s="224"/>
      <c r="E27" s="225"/>
      <c r="F27" s="131">
        <v>3874</v>
      </c>
      <c r="G27" s="224"/>
      <c r="H27" s="224"/>
      <c r="I27" s="225"/>
      <c r="J27" s="131">
        <v>5604</v>
      </c>
      <c r="K27" s="224"/>
      <c r="L27" s="224"/>
      <c r="M27" s="225"/>
      <c r="N27" s="131">
        <v>484</v>
      </c>
      <c r="O27" s="224"/>
      <c r="P27" s="224"/>
      <c r="Q27" s="225"/>
    </row>
    <row r="28" spans="1:17" x14ac:dyDescent="0.2">
      <c r="A28" s="132">
        <v>2006</v>
      </c>
      <c r="B28" s="133">
        <v>10621</v>
      </c>
      <c r="C28" s="226"/>
      <c r="D28" s="226"/>
      <c r="E28" s="227"/>
      <c r="F28" s="133">
        <v>3568</v>
      </c>
      <c r="G28" s="226"/>
      <c r="H28" s="226"/>
      <c r="I28" s="227"/>
      <c r="J28" s="133">
        <v>5621</v>
      </c>
      <c r="K28" s="226"/>
      <c r="L28" s="226"/>
      <c r="M28" s="227"/>
      <c r="N28" s="133">
        <v>623</v>
      </c>
      <c r="O28" s="226"/>
      <c r="P28" s="226"/>
      <c r="Q28" s="227"/>
    </row>
    <row r="29" spans="1:17" x14ac:dyDescent="0.2">
      <c r="A29" s="128">
        <v>2007</v>
      </c>
      <c r="B29" s="129">
        <v>10634</v>
      </c>
      <c r="C29" s="222"/>
      <c r="D29" s="222"/>
      <c r="E29" s="223"/>
      <c r="F29" s="129">
        <v>3284</v>
      </c>
      <c r="G29" s="222"/>
      <c r="H29" s="222"/>
      <c r="I29" s="223"/>
      <c r="J29" s="129">
        <v>5650</v>
      </c>
      <c r="K29" s="222"/>
      <c r="L29" s="222"/>
      <c r="M29" s="223"/>
      <c r="N29" s="129">
        <v>894</v>
      </c>
      <c r="O29" s="222"/>
      <c r="P29" s="222"/>
      <c r="Q29" s="223"/>
    </row>
    <row r="30" spans="1:17" x14ac:dyDescent="0.2">
      <c r="A30" s="130">
        <v>2008</v>
      </c>
      <c r="B30" s="131">
        <v>10946</v>
      </c>
      <c r="C30" s="224"/>
      <c r="D30" s="224"/>
      <c r="E30" s="225"/>
      <c r="F30" s="131">
        <v>3495</v>
      </c>
      <c r="G30" s="224"/>
      <c r="H30" s="224"/>
      <c r="I30" s="225"/>
      <c r="J30" s="131">
        <v>5577</v>
      </c>
      <c r="K30" s="224"/>
      <c r="L30" s="224"/>
      <c r="M30" s="225"/>
      <c r="N30" s="131">
        <v>1013</v>
      </c>
      <c r="O30" s="224"/>
      <c r="P30" s="224"/>
      <c r="Q30" s="225"/>
    </row>
    <row r="31" spans="1:17" x14ac:dyDescent="0.2">
      <c r="A31" s="130">
        <v>2009</v>
      </c>
      <c r="B31" s="131">
        <v>11485</v>
      </c>
      <c r="C31" s="224"/>
      <c r="D31" s="224"/>
      <c r="E31" s="225"/>
      <c r="F31" s="131">
        <v>3662</v>
      </c>
      <c r="G31" s="224"/>
      <c r="H31" s="224"/>
      <c r="I31" s="225"/>
      <c r="J31" s="131">
        <v>5703</v>
      </c>
      <c r="K31" s="224"/>
      <c r="L31" s="224"/>
      <c r="M31" s="225"/>
      <c r="N31" s="131">
        <v>1240</v>
      </c>
      <c r="O31" s="224"/>
      <c r="P31" s="224"/>
      <c r="Q31" s="225"/>
    </row>
    <row r="32" spans="1:17" x14ac:dyDescent="0.2">
      <c r="A32" s="130">
        <v>2010</v>
      </c>
      <c r="B32" s="131">
        <v>12249</v>
      </c>
      <c r="C32" s="224"/>
      <c r="D32" s="224"/>
      <c r="E32" s="225"/>
      <c r="F32" s="131">
        <v>3823</v>
      </c>
      <c r="G32" s="224"/>
      <c r="H32" s="224"/>
      <c r="I32" s="225"/>
      <c r="J32" s="131">
        <v>6099</v>
      </c>
      <c r="K32" s="224"/>
      <c r="L32" s="224"/>
      <c r="M32" s="225"/>
      <c r="N32" s="131">
        <v>1471</v>
      </c>
      <c r="O32" s="224"/>
      <c r="P32" s="224"/>
      <c r="Q32" s="225"/>
    </row>
    <row r="33" spans="1:17" x14ac:dyDescent="0.2">
      <c r="A33" s="132">
        <v>2011</v>
      </c>
      <c r="B33" s="133">
        <v>12756</v>
      </c>
      <c r="C33" s="226"/>
      <c r="D33" s="226"/>
      <c r="E33" s="227"/>
      <c r="F33" s="133">
        <v>3929</v>
      </c>
      <c r="G33" s="226"/>
      <c r="H33" s="226"/>
      <c r="I33" s="227"/>
      <c r="J33" s="133">
        <v>6332</v>
      </c>
      <c r="K33" s="226"/>
      <c r="L33" s="226"/>
      <c r="M33" s="227"/>
      <c r="N33" s="133">
        <v>1562</v>
      </c>
      <c r="O33" s="226"/>
      <c r="P33" s="226"/>
      <c r="Q33" s="227"/>
    </row>
    <row r="34" spans="1:17" x14ac:dyDescent="0.2">
      <c r="A34" s="130">
        <v>2012</v>
      </c>
      <c r="B34" s="131">
        <v>13534</v>
      </c>
      <c r="C34" s="224"/>
      <c r="D34" s="224"/>
      <c r="E34" s="225"/>
      <c r="F34" s="131">
        <v>3956</v>
      </c>
      <c r="G34" s="224"/>
      <c r="H34" s="224"/>
      <c r="I34" s="225"/>
      <c r="J34" s="131">
        <v>6757</v>
      </c>
      <c r="K34" s="224"/>
      <c r="L34" s="224"/>
      <c r="M34" s="225"/>
      <c r="N34" s="131">
        <v>1844</v>
      </c>
      <c r="O34" s="224"/>
      <c r="P34" s="224"/>
      <c r="Q34" s="225"/>
    </row>
    <row r="35" spans="1:17" x14ac:dyDescent="0.2">
      <c r="A35" s="130">
        <v>2013</v>
      </c>
      <c r="B35" s="131">
        <v>13850</v>
      </c>
      <c r="C35" s="224"/>
      <c r="D35" s="224"/>
      <c r="E35" s="225"/>
      <c r="F35" s="131">
        <v>3988</v>
      </c>
      <c r="G35" s="224"/>
      <c r="H35" s="224"/>
      <c r="I35" s="225"/>
      <c r="J35" s="131">
        <v>6895</v>
      </c>
      <c r="K35" s="224"/>
      <c r="L35" s="224"/>
      <c r="M35" s="225"/>
      <c r="N35" s="131">
        <v>2011</v>
      </c>
      <c r="O35" s="224"/>
      <c r="P35" s="224"/>
      <c r="Q35" s="225"/>
    </row>
    <row r="36" spans="1:17" s="206" customFormat="1" x14ac:dyDescent="0.2">
      <c r="A36" s="130">
        <v>2014</v>
      </c>
      <c r="B36" s="135">
        <v>14222</v>
      </c>
      <c r="C36" s="224"/>
      <c r="D36" s="224"/>
      <c r="E36" s="225"/>
      <c r="F36" s="135">
        <v>3965</v>
      </c>
      <c r="G36" s="224"/>
      <c r="H36" s="224"/>
      <c r="I36" s="225"/>
      <c r="J36" s="135">
        <v>7096</v>
      </c>
      <c r="K36" s="224"/>
      <c r="L36" s="224"/>
      <c r="M36" s="225"/>
      <c r="N36" s="135">
        <v>2106</v>
      </c>
      <c r="O36" s="224"/>
      <c r="P36" s="224"/>
      <c r="Q36" s="225"/>
    </row>
    <row r="37" spans="1:17" s="206" customFormat="1" x14ac:dyDescent="0.2">
      <c r="A37" s="130">
        <v>2015</v>
      </c>
      <c r="B37" s="131">
        <v>14023</v>
      </c>
      <c r="C37" s="224"/>
      <c r="D37" s="224"/>
      <c r="E37" s="225"/>
      <c r="F37" s="131">
        <v>4034</v>
      </c>
      <c r="G37" s="224"/>
      <c r="H37" s="224"/>
      <c r="I37" s="225"/>
      <c r="J37" s="131">
        <v>6862</v>
      </c>
      <c r="K37" s="224"/>
      <c r="L37" s="224"/>
      <c r="M37" s="225"/>
      <c r="N37" s="131">
        <v>2136</v>
      </c>
      <c r="O37" s="224"/>
      <c r="P37" s="224"/>
      <c r="Q37" s="225"/>
    </row>
    <row r="38" spans="1:17" x14ac:dyDescent="0.2">
      <c r="A38" s="134">
        <v>2016</v>
      </c>
      <c r="B38" s="238">
        <v>14396</v>
      </c>
      <c r="C38" s="239"/>
      <c r="D38" s="239"/>
      <c r="E38" s="240"/>
      <c r="F38" s="238">
        <v>3939</v>
      </c>
      <c r="G38" s="239"/>
      <c r="H38" s="239"/>
      <c r="I38" s="240"/>
      <c r="J38" s="238">
        <v>7183</v>
      </c>
      <c r="K38" s="239"/>
      <c r="L38" s="239"/>
      <c r="M38" s="240"/>
      <c r="N38" s="238">
        <v>2315</v>
      </c>
      <c r="O38" s="239"/>
      <c r="P38" s="239"/>
      <c r="Q38" s="240"/>
    </row>
    <row r="39" spans="1:17" x14ac:dyDescent="0.2">
      <c r="A39" s="314">
        <v>2017</v>
      </c>
      <c r="B39" s="137">
        <v>14320</v>
      </c>
      <c r="C39" s="241">
        <v>14320</v>
      </c>
      <c r="D39" s="241">
        <v>14320</v>
      </c>
      <c r="E39" s="242">
        <v>14320</v>
      </c>
      <c r="F39" s="137">
        <v>4067</v>
      </c>
      <c r="G39" s="241">
        <v>4067</v>
      </c>
      <c r="H39" s="241">
        <v>4067</v>
      </c>
      <c r="I39" s="242">
        <v>4067</v>
      </c>
      <c r="J39" s="137">
        <v>6914</v>
      </c>
      <c r="K39" s="241">
        <v>6914</v>
      </c>
      <c r="L39" s="241">
        <v>6914</v>
      </c>
      <c r="M39" s="242">
        <v>6914</v>
      </c>
      <c r="N39" s="137">
        <v>2387</v>
      </c>
      <c r="O39" s="241">
        <v>2387</v>
      </c>
      <c r="P39" s="241">
        <v>2387</v>
      </c>
      <c r="Q39" s="242">
        <v>2387</v>
      </c>
    </row>
    <row r="40" spans="1:17" x14ac:dyDescent="0.2">
      <c r="A40" s="134">
        <v>2018</v>
      </c>
      <c r="B40" s="138"/>
      <c r="C40" s="228">
        <v>14427</v>
      </c>
      <c r="D40" s="228">
        <v>14812</v>
      </c>
      <c r="E40" s="229">
        <v>14042</v>
      </c>
      <c r="F40" s="138"/>
      <c r="G40" s="228">
        <v>4106</v>
      </c>
      <c r="H40" s="228">
        <v>4216</v>
      </c>
      <c r="I40" s="229">
        <v>3995</v>
      </c>
      <c r="J40" s="138"/>
      <c r="K40" s="228">
        <v>6946</v>
      </c>
      <c r="L40" s="228">
        <v>7131</v>
      </c>
      <c r="M40" s="229">
        <v>6761</v>
      </c>
      <c r="N40" s="138"/>
      <c r="O40" s="228">
        <v>2429</v>
      </c>
      <c r="P40" s="228">
        <v>2492</v>
      </c>
      <c r="Q40" s="229">
        <v>2365</v>
      </c>
    </row>
    <row r="41" spans="1:17" s="206" customFormat="1" x14ac:dyDescent="0.2">
      <c r="A41" s="134">
        <v>2019</v>
      </c>
      <c r="B41" s="138"/>
      <c r="C41" s="228">
        <v>14424</v>
      </c>
      <c r="D41" s="228">
        <v>14891</v>
      </c>
      <c r="E41" s="229">
        <v>13957</v>
      </c>
      <c r="F41" s="138"/>
      <c r="G41" s="228">
        <v>4061</v>
      </c>
      <c r="H41" s="228">
        <v>4194</v>
      </c>
      <c r="I41" s="229">
        <v>3927</v>
      </c>
      <c r="J41" s="138"/>
      <c r="K41" s="228">
        <v>6934</v>
      </c>
      <c r="L41" s="228">
        <v>7159</v>
      </c>
      <c r="M41" s="229">
        <v>6709</v>
      </c>
      <c r="N41" s="138"/>
      <c r="O41" s="228">
        <v>2486</v>
      </c>
      <c r="P41" s="228">
        <v>2563</v>
      </c>
      <c r="Q41" s="229">
        <v>2409</v>
      </c>
    </row>
    <row r="42" spans="1:17" s="206" customFormat="1" x14ac:dyDescent="0.2">
      <c r="A42" s="134">
        <v>2020</v>
      </c>
      <c r="B42" s="138"/>
      <c r="C42" s="228">
        <v>14363</v>
      </c>
      <c r="D42" s="228">
        <v>15104</v>
      </c>
      <c r="E42" s="229">
        <v>13636</v>
      </c>
      <c r="F42" s="138"/>
      <c r="G42" s="228">
        <v>4040</v>
      </c>
      <c r="H42" s="228">
        <v>4248</v>
      </c>
      <c r="I42" s="229">
        <v>3836</v>
      </c>
      <c r="J42" s="138"/>
      <c r="K42" s="228">
        <v>6889</v>
      </c>
      <c r="L42" s="228">
        <v>7244</v>
      </c>
      <c r="M42" s="229">
        <v>6541</v>
      </c>
      <c r="N42" s="138"/>
      <c r="O42" s="228">
        <v>2496</v>
      </c>
      <c r="P42" s="228">
        <v>2624</v>
      </c>
      <c r="Q42" s="229">
        <v>2372</v>
      </c>
    </row>
    <row r="43" spans="1:17" s="206" customFormat="1" x14ac:dyDescent="0.2">
      <c r="A43" s="134">
        <v>2021</v>
      </c>
      <c r="B43" s="138"/>
      <c r="C43" s="228">
        <v>14366</v>
      </c>
      <c r="D43" s="228">
        <v>15255</v>
      </c>
      <c r="E43" s="229">
        <v>13501</v>
      </c>
      <c r="F43" s="138"/>
      <c r="G43" s="228">
        <v>4018</v>
      </c>
      <c r="H43" s="228">
        <v>4270</v>
      </c>
      <c r="I43" s="229">
        <v>3773</v>
      </c>
      <c r="J43" s="138"/>
      <c r="K43" s="228">
        <v>6881</v>
      </c>
      <c r="L43" s="228">
        <v>7315</v>
      </c>
      <c r="M43" s="229">
        <v>6460</v>
      </c>
      <c r="N43" s="138"/>
      <c r="O43" s="228">
        <v>2529</v>
      </c>
      <c r="P43" s="228">
        <v>2673</v>
      </c>
      <c r="Q43" s="229">
        <v>2387</v>
      </c>
    </row>
    <row r="44" spans="1:17" x14ac:dyDescent="0.2">
      <c r="A44" s="234">
        <v>2022</v>
      </c>
      <c r="B44" s="235"/>
      <c r="C44" s="236">
        <v>14324</v>
      </c>
      <c r="D44" s="236">
        <v>15423</v>
      </c>
      <c r="E44" s="237">
        <v>13265</v>
      </c>
      <c r="F44" s="235"/>
      <c r="G44" s="236">
        <v>3991</v>
      </c>
      <c r="H44" s="236">
        <v>4298</v>
      </c>
      <c r="I44" s="237">
        <v>3695</v>
      </c>
      <c r="J44" s="235"/>
      <c r="K44" s="236">
        <v>6858</v>
      </c>
      <c r="L44" s="236">
        <v>7392</v>
      </c>
      <c r="M44" s="237">
        <v>6344</v>
      </c>
      <c r="N44" s="235"/>
      <c r="O44" s="236">
        <v>2539</v>
      </c>
      <c r="P44" s="236">
        <v>2725</v>
      </c>
      <c r="Q44" s="237">
        <v>2360</v>
      </c>
    </row>
    <row r="45" spans="1:17" x14ac:dyDescent="0.2">
      <c r="A45" s="136">
        <v>2023</v>
      </c>
      <c r="B45" s="139"/>
      <c r="C45" s="230">
        <v>14372</v>
      </c>
      <c r="D45" s="230">
        <v>15672</v>
      </c>
      <c r="E45" s="231">
        <v>13128</v>
      </c>
      <c r="F45" s="139"/>
      <c r="G45" s="230">
        <v>3981</v>
      </c>
      <c r="H45" s="230">
        <v>4344</v>
      </c>
      <c r="I45" s="231">
        <v>3634</v>
      </c>
      <c r="J45" s="139"/>
      <c r="K45" s="230">
        <v>6894</v>
      </c>
      <c r="L45" s="230">
        <v>7524</v>
      </c>
      <c r="M45" s="231">
        <v>6292</v>
      </c>
      <c r="N45" s="139"/>
      <c r="O45" s="230">
        <v>2560</v>
      </c>
      <c r="P45" s="230">
        <v>2781</v>
      </c>
      <c r="Q45" s="231">
        <v>2348</v>
      </c>
    </row>
    <row r="46" spans="1:17" s="206" customFormat="1" x14ac:dyDescent="0.2">
      <c r="A46" s="134">
        <v>2024</v>
      </c>
      <c r="B46" s="138"/>
      <c r="C46" s="228">
        <v>14422</v>
      </c>
      <c r="D46" s="228">
        <v>15904</v>
      </c>
      <c r="E46" s="229">
        <v>13014</v>
      </c>
      <c r="F46" s="138"/>
      <c r="G46" s="228">
        <v>3984</v>
      </c>
      <c r="H46" s="228">
        <v>4396</v>
      </c>
      <c r="I46" s="229">
        <v>3592</v>
      </c>
      <c r="J46" s="138"/>
      <c r="K46" s="228">
        <v>6928</v>
      </c>
      <c r="L46" s="228">
        <v>7646</v>
      </c>
      <c r="M46" s="229">
        <v>6245</v>
      </c>
      <c r="N46" s="138"/>
      <c r="O46" s="228">
        <v>2571</v>
      </c>
      <c r="P46" s="228">
        <v>2824</v>
      </c>
      <c r="Q46" s="229">
        <v>2331</v>
      </c>
    </row>
    <row r="47" spans="1:17" s="206" customFormat="1" x14ac:dyDescent="0.2">
      <c r="A47" s="134">
        <v>2025</v>
      </c>
      <c r="B47" s="138"/>
      <c r="C47" s="228">
        <v>14566</v>
      </c>
      <c r="D47" s="228">
        <v>16227</v>
      </c>
      <c r="E47" s="229">
        <v>12993</v>
      </c>
      <c r="F47" s="138"/>
      <c r="G47" s="228">
        <v>4005</v>
      </c>
      <c r="H47" s="228">
        <v>4465</v>
      </c>
      <c r="I47" s="229">
        <v>3569</v>
      </c>
      <c r="J47" s="138"/>
      <c r="K47" s="228">
        <v>7003</v>
      </c>
      <c r="L47" s="228">
        <v>7809</v>
      </c>
      <c r="M47" s="229">
        <v>6241</v>
      </c>
      <c r="N47" s="138"/>
      <c r="O47" s="228">
        <v>2608</v>
      </c>
      <c r="P47" s="228">
        <v>2893</v>
      </c>
      <c r="Q47" s="229">
        <v>2338</v>
      </c>
    </row>
    <row r="48" spans="1:17" s="206" customFormat="1" x14ac:dyDescent="0.2">
      <c r="A48" s="134">
        <v>2026</v>
      </c>
      <c r="B48" s="138"/>
      <c r="C48" s="228">
        <v>14719</v>
      </c>
      <c r="D48" s="228">
        <v>16555</v>
      </c>
      <c r="E48" s="229">
        <v>12989</v>
      </c>
      <c r="F48" s="138"/>
      <c r="G48" s="228">
        <v>4045</v>
      </c>
      <c r="H48" s="228">
        <v>4554</v>
      </c>
      <c r="I48" s="229">
        <v>3566</v>
      </c>
      <c r="J48" s="138"/>
      <c r="K48" s="228">
        <v>7086</v>
      </c>
      <c r="L48" s="228">
        <v>7977</v>
      </c>
      <c r="M48" s="229">
        <v>6247</v>
      </c>
      <c r="N48" s="138"/>
      <c r="O48" s="228">
        <v>2631</v>
      </c>
      <c r="P48" s="228">
        <v>2945</v>
      </c>
      <c r="Q48" s="229">
        <v>2333</v>
      </c>
    </row>
    <row r="49" spans="1:17" x14ac:dyDescent="0.2">
      <c r="A49" s="140">
        <v>2027</v>
      </c>
      <c r="B49" s="141"/>
      <c r="C49" s="232">
        <v>14935</v>
      </c>
      <c r="D49" s="232">
        <v>16943</v>
      </c>
      <c r="E49" s="233">
        <v>13047</v>
      </c>
      <c r="F49" s="141"/>
      <c r="G49" s="232">
        <v>4104</v>
      </c>
      <c r="H49" s="232">
        <v>4661</v>
      </c>
      <c r="I49" s="233">
        <v>3582</v>
      </c>
      <c r="J49" s="141"/>
      <c r="K49" s="232">
        <v>7205</v>
      </c>
      <c r="L49" s="232">
        <v>8182</v>
      </c>
      <c r="M49" s="233">
        <v>6288</v>
      </c>
      <c r="N49" s="141"/>
      <c r="O49" s="232">
        <v>2656</v>
      </c>
      <c r="P49" s="232">
        <v>2999</v>
      </c>
      <c r="Q49" s="233">
        <v>2332</v>
      </c>
    </row>
    <row r="50" spans="1:17" x14ac:dyDescent="0.2">
      <c r="A50" s="282" t="s">
        <v>182</v>
      </c>
    </row>
    <row r="51" spans="1:17" x14ac:dyDescent="0.2">
      <c r="A51" s="283"/>
    </row>
    <row r="52" spans="1:17" s="276" customFormat="1" ht="12.75" customHeight="1" x14ac:dyDescent="0.2">
      <c r="A52" s="275" t="s">
        <v>71</v>
      </c>
      <c r="Q52" s="277" t="s">
        <v>130</v>
      </c>
    </row>
    <row r="53" spans="1:17" s="276" customFormat="1" ht="12.75" customHeight="1" x14ac:dyDescent="0.2">
      <c r="A53" s="275" t="s">
        <v>127</v>
      </c>
      <c r="Q53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workbookViewId="0"/>
  </sheetViews>
  <sheetFormatPr baseColWidth="10" defaultColWidth="12.7109375" defaultRowHeight="12.75" x14ac:dyDescent="0.2"/>
  <cols>
    <col min="1" max="1" width="36.7109375" style="123" customWidth="1"/>
    <col min="2" max="2" width="12.7109375" style="123"/>
    <col min="3" max="3" width="12.7109375" style="263"/>
    <col min="4" max="4" width="12.7109375" style="264"/>
    <col min="5" max="5" width="12.7109375" style="123"/>
    <col min="6" max="6" width="12.7109375" style="262"/>
    <col min="7" max="7" width="12.7109375" style="263"/>
    <col min="8" max="8" width="12.7109375" style="264"/>
    <col min="9" max="9" width="12.7109375" style="123"/>
    <col min="10" max="10" width="12.7109375" style="262"/>
    <col min="11" max="11" width="12.7109375" style="263"/>
    <col min="12" max="12" width="12.7109375" style="264"/>
    <col min="13" max="16384" width="12.7109375" style="123"/>
  </cols>
  <sheetData>
    <row r="1" spans="1:19" s="122" customFormat="1" x14ac:dyDescent="0.2">
      <c r="A1" s="380" t="s">
        <v>129</v>
      </c>
      <c r="B1" s="380"/>
      <c r="C1" s="382"/>
      <c r="D1" s="381"/>
      <c r="E1" s="380"/>
      <c r="F1" s="380"/>
      <c r="G1" s="382"/>
      <c r="H1" s="381"/>
      <c r="I1" s="380"/>
      <c r="J1" s="380"/>
      <c r="K1" s="382"/>
      <c r="L1" s="380"/>
      <c r="M1" s="382"/>
      <c r="N1" s="381"/>
      <c r="O1" s="380"/>
      <c r="P1" s="380"/>
      <c r="Q1" s="382"/>
      <c r="R1" s="381"/>
      <c r="S1" s="380"/>
    </row>
    <row r="2" spans="1:19" x14ac:dyDescent="0.2">
      <c r="L2" s="262"/>
      <c r="M2" s="263"/>
      <c r="N2" s="264"/>
      <c r="P2" s="262"/>
      <c r="Q2" s="263"/>
      <c r="R2" s="264"/>
    </row>
    <row r="3" spans="1:19" s="122" customFormat="1" x14ac:dyDescent="0.2">
      <c r="A3" s="120" t="s">
        <v>177</v>
      </c>
      <c r="B3" s="120"/>
      <c r="C3" s="125"/>
      <c r="D3" s="121"/>
      <c r="E3" s="120"/>
      <c r="F3" s="120"/>
      <c r="G3" s="125"/>
      <c r="H3" s="121"/>
      <c r="I3" s="120"/>
      <c r="J3" s="120"/>
      <c r="K3" s="125"/>
      <c r="L3" s="120"/>
      <c r="M3" s="125"/>
      <c r="N3" s="121"/>
      <c r="O3" s="120"/>
      <c r="P3" s="120"/>
      <c r="Q3" s="125"/>
      <c r="R3" s="121"/>
      <c r="S3" s="120"/>
    </row>
    <row r="4" spans="1:19" x14ac:dyDescent="0.2">
      <c r="L4" s="262"/>
      <c r="M4" s="263"/>
      <c r="N4" s="264"/>
      <c r="P4" s="262"/>
      <c r="Q4" s="263"/>
      <c r="R4" s="264"/>
    </row>
    <row r="5" spans="1:19" s="115" customFormat="1" ht="15.75" x14ac:dyDescent="0.2">
      <c r="A5" s="119" t="s">
        <v>60</v>
      </c>
      <c r="B5" s="119" t="s">
        <v>145</v>
      </c>
      <c r="C5" s="124"/>
      <c r="D5" s="117"/>
      <c r="E5" s="114"/>
      <c r="F5" s="114"/>
      <c r="G5" s="124"/>
      <c r="H5" s="117"/>
      <c r="I5" s="114"/>
      <c r="J5" s="114"/>
      <c r="K5" s="124"/>
      <c r="L5" s="114"/>
      <c r="M5" s="124"/>
      <c r="N5" s="117"/>
      <c r="O5" s="114"/>
      <c r="P5" s="114"/>
      <c r="Q5" s="124"/>
      <c r="S5" s="114"/>
    </row>
    <row r="6" spans="1:19" s="280" customFormat="1" x14ac:dyDescent="0.2">
      <c r="A6" s="278"/>
    </row>
    <row r="7" spans="1:19" s="280" customFormat="1" x14ac:dyDescent="0.2">
      <c r="A7" s="279" t="s">
        <v>214</v>
      </c>
    </row>
    <row r="8" spans="1:19" s="145" customFormat="1" ht="13.5" customHeight="1" x14ac:dyDescent="0.2">
      <c r="A8" s="516" t="s">
        <v>80</v>
      </c>
      <c r="B8" s="208">
        <v>0</v>
      </c>
      <c r="C8" s="209">
        <v>2</v>
      </c>
      <c r="D8" s="210">
        <v>3</v>
      </c>
      <c r="E8" s="210">
        <v>4</v>
      </c>
      <c r="F8" s="210">
        <v>5</v>
      </c>
      <c r="G8" s="210">
        <v>6</v>
      </c>
      <c r="H8" s="210">
        <v>7</v>
      </c>
      <c r="I8" s="210">
        <v>8</v>
      </c>
      <c r="J8" s="483">
        <v>9</v>
      </c>
      <c r="K8" s="210">
        <v>10</v>
      </c>
      <c r="L8" s="210">
        <v>11</v>
      </c>
      <c r="M8" s="210">
        <v>12</v>
      </c>
      <c r="N8" s="210">
        <v>13</v>
      </c>
      <c r="O8" s="210">
        <v>14</v>
      </c>
      <c r="P8" s="210">
        <v>15</v>
      </c>
      <c r="Q8" s="210">
        <v>16</v>
      </c>
      <c r="R8" s="483">
        <v>17</v>
      </c>
      <c r="S8" s="211">
        <v>18</v>
      </c>
    </row>
    <row r="9" spans="1:19" s="145" customFormat="1" ht="72" x14ac:dyDescent="0.2">
      <c r="A9" s="199" t="s">
        <v>160</v>
      </c>
      <c r="B9" s="193" t="s">
        <v>4</v>
      </c>
      <c r="C9" s="192" t="s">
        <v>192</v>
      </c>
      <c r="D9" s="191" t="s">
        <v>200</v>
      </c>
      <c r="E9" s="191" t="s">
        <v>190</v>
      </c>
      <c r="F9" s="191" t="s">
        <v>193</v>
      </c>
      <c r="G9" s="191" t="s">
        <v>191</v>
      </c>
      <c r="H9" s="191" t="s">
        <v>201</v>
      </c>
      <c r="I9" s="191" t="s">
        <v>194</v>
      </c>
      <c r="J9" s="484" t="s">
        <v>203</v>
      </c>
      <c r="K9" s="191" t="s">
        <v>202</v>
      </c>
      <c r="L9" s="191" t="s">
        <v>195</v>
      </c>
      <c r="M9" s="191" t="s">
        <v>197</v>
      </c>
      <c r="N9" s="191" t="s">
        <v>198</v>
      </c>
      <c r="O9" s="191" t="s">
        <v>189</v>
      </c>
      <c r="P9" s="191" t="s">
        <v>196</v>
      </c>
      <c r="Q9" s="191" t="s">
        <v>199</v>
      </c>
      <c r="R9" s="484" t="s">
        <v>204</v>
      </c>
      <c r="S9" s="190" t="s">
        <v>187</v>
      </c>
    </row>
    <row r="10" spans="1:19" s="280" customFormat="1" x14ac:dyDescent="0.2">
      <c r="A10" s="278"/>
    </row>
    <row r="11" spans="1:19" s="149" customFormat="1" ht="13.5" customHeight="1" x14ac:dyDescent="0.2">
      <c r="A11" s="196" t="s">
        <v>186</v>
      </c>
      <c r="C11" s="151"/>
      <c r="D11" s="150"/>
      <c r="E11" s="150"/>
      <c r="H11" s="150"/>
      <c r="I11" s="150"/>
      <c r="N11" s="150"/>
      <c r="O11" s="150"/>
    </row>
    <row r="12" spans="1:19" s="145" customFormat="1" ht="13.5" customHeight="1" x14ac:dyDescent="0.2">
      <c r="A12" s="181">
        <v>2017</v>
      </c>
      <c r="B12" s="180">
        <v>314592</v>
      </c>
      <c r="C12" s="179">
        <v>7956</v>
      </c>
      <c r="D12" s="178">
        <v>8466</v>
      </c>
      <c r="E12" s="178">
        <v>10443</v>
      </c>
      <c r="F12" s="178">
        <v>23049</v>
      </c>
      <c r="G12" s="178">
        <v>8917</v>
      </c>
      <c r="H12" s="178">
        <v>10747</v>
      </c>
      <c r="I12" s="178">
        <v>17328</v>
      </c>
      <c r="J12" s="486">
        <v>0</v>
      </c>
      <c r="K12" s="178">
        <v>1159</v>
      </c>
      <c r="L12" s="178">
        <v>42975</v>
      </c>
      <c r="M12" s="178">
        <v>25597</v>
      </c>
      <c r="N12" s="178">
        <v>2116</v>
      </c>
      <c r="O12" s="178">
        <v>44372</v>
      </c>
      <c r="P12" s="178">
        <v>7321</v>
      </c>
      <c r="Q12" s="178">
        <v>13760</v>
      </c>
      <c r="R12" s="486">
        <v>194</v>
      </c>
      <c r="S12" s="177">
        <v>90192</v>
      </c>
    </row>
    <row r="13" spans="1:19" s="145" customFormat="1" ht="13.5" customHeight="1" x14ac:dyDescent="0.2">
      <c r="A13" s="176">
        <v>2018</v>
      </c>
      <c r="B13" s="175">
        <v>312787</v>
      </c>
      <c r="C13" s="174">
        <v>7919</v>
      </c>
      <c r="D13" s="173">
        <v>8679</v>
      </c>
      <c r="E13" s="173">
        <v>10115</v>
      </c>
      <c r="F13" s="173">
        <v>22415</v>
      </c>
      <c r="G13" s="173">
        <v>8816</v>
      </c>
      <c r="H13" s="173">
        <v>11205</v>
      </c>
      <c r="I13" s="173">
        <v>17008</v>
      </c>
      <c r="J13" s="487">
        <v>0</v>
      </c>
      <c r="K13" s="173">
        <v>1243</v>
      </c>
      <c r="L13" s="173">
        <v>42734</v>
      </c>
      <c r="M13" s="173">
        <v>25343</v>
      </c>
      <c r="N13" s="173">
        <v>2096</v>
      </c>
      <c r="O13" s="173">
        <v>43349</v>
      </c>
      <c r="P13" s="173">
        <v>7352</v>
      </c>
      <c r="Q13" s="173">
        <v>14209</v>
      </c>
      <c r="R13" s="487">
        <v>184</v>
      </c>
      <c r="S13" s="172">
        <v>90119</v>
      </c>
    </row>
    <row r="14" spans="1:19" s="145" customFormat="1" ht="13.5" customHeight="1" x14ac:dyDescent="0.2">
      <c r="A14" s="176">
        <v>2019</v>
      </c>
      <c r="B14" s="175">
        <v>311597</v>
      </c>
      <c r="C14" s="174">
        <v>7930</v>
      </c>
      <c r="D14" s="173">
        <v>8897</v>
      </c>
      <c r="E14" s="173">
        <v>9913</v>
      </c>
      <c r="F14" s="173">
        <v>21952</v>
      </c>
      <c r="G14" s="173">
        <v>8664</v>
      </c>
      <c r="H14" s="173">
        <v>11384</v>
      </c>
      <c r="I14" s="173">
        <v>16782</v>
      </c>
      <c r="J14" s="487">
        <v>0</v>
      </c>
      <c r="K14" s="173">
        <v>1256</v>
      </c>
      <c r="L14" s="173">
        <v>42683</v>
      </c>
      <c r="M14" s="173">
        <v>25163</v>
      </c>
      <c r="N14" s="173">
        <v>2111</v>
      </c>
      <c r="O14" s="173">
        <v>42657</v>
      </c>
      <c r="P14" s="173">
        <v>7323</v>
      </c>
      <c r="Q14" s="173">
        <v>14284</v>
      </c>
      <c r="R14" s="487">
        <v>179</v>
      </c>
      <c r="S14" s="172">
        <v>90419</v>
      </c>
    </row>
    <row r="15" spans="1:19" s="145" customFormat="1" ht="13.5" customHeight="1" x14ac:dyDescent="0.2">
      <c r="A15" s="176">
        <v>2020</v>
      </c>
      <c r="B15" s="175">
        <v>311999</v>
      </c>
      <c r="C15" s="174">
        <v>7907</v>
      </c>
      <c r="D15" s="173">
        <v>9011</v>
      </c>
      <c r="E15" s="173">
        <v>9735</v>
      </c>
      <c r="F15" s="173">
        <v>21789</v>
      </c>
      <c r="G15" s="173">
        <v>8582</v>
      </c>
      <c r="H15" s="173">
        <v>11642</v>
      </c>
      <c r="I15" s="173">
        <v>16746</v>
      </c>
      <c r="J15" s="487">
        <v>0</v>
      </c>
      <c r="K15" s="173">
        <v>1256</v>
      </c>
      <c r="L15" s="173">
        <v>42635</v>
      </c>
      <c r="M15" s="173">
        <v>25251</v>
      </c>
      <c r="N15" s="173">
        <v>2118</v>
      </c>
      <c r="O15" s="173">
        <v>42121</v>
      </c>
      <c r="P15" s="173">
        <v>7365</v>
      </c>
      <c r="Q15" s="173">
        <v>14511</v>
      </c>
      <c r="R15" s="487">
        <v>179</v>
      </c>
      <c r="S15" s="172">
        <v>91153</v>
      </c>
    </row>
    <row r="16" spans="1:19" s="145" customFormat="1" ht="13.5" customHeight="1" x14ac:dyDescent="0.2">
      <c r="A16" s="176">
        <v>2021</v>
      </c>
      <c r="B16" s="175">
        <v>314029</v>
      </c>
      <c r="C16" s="174">
        <v>7903</v>
      </c>
      <c r="D16" s="173">
        <v>9146</v>
      </c>
      <c r="E16" s="173">
        <v>9644</v>
      </c>
      <c r="F16" s="173">
        <v>21859</v>
      </c>
      <c r="G16" s="173">
        <v>8588</v>
      </c>
      <c r="H16" s="173">
        <v>11988</v>
      </c>
      <c r="I16" s="173">
        <v>16867</v>
      </c>
      <c r="J16" s="487">
        <v>0</v>
      </c>
      <c r="K16" s="173">
        <v>1262</v>
      </c>
      <c r="L16" s="173">
        <v>42649</v>
      </c>
      <c r="M16" s="173">
        <v>25545</v>
      </c>
      <c r="N16" s="173">
        <v>2123</v>
      </c>
      <c r="O16" s="173">
        <v>41837</v>
      </c>
      <c r="P16" s="173">
        <v>7397</v>
      </c>
      <c r="Q16" s="173">
        <v>14759</v>
      </c>
      <c r="R16" s="487">
        <v>179</v>
      </c>
      <c r="S16" s="172">
        <v>92282</v>
      </c>
    </row>
    <row r="17" spans="1:19" s="145" customFormat="1" ht="13.5" customHeight="1" x14ac:dyDescent="0.2">
      <c r="A17" s="176">
        <v>2022</v>
      </c>
      <c r="B17" s="175">
        <v>316709</v>
      </c>
      <c r="C17" s="174">
        <v>7901</v>
      </c>
      <c r="D17" s="173">
        <v>9292</v>
      </c>
      <c r="E17" s="173">
        <v>9641</v>
      </c>
      <c r="F17" s="173">
        <v>21994</v>
      </c>
      <c r="G17" s="173">
        <v>8623</v>
      </c>
      <c r="H17" s="173">
        <v>12329</v>
      </c>
      <c r="I17" s="173">
        <v>17075</v>
      </c>
      <c r="J17" s="487">
        <v>0</v>
      </c>
      <c r="K17" s="173">
        <v>1269</v>
      </c>
      <c r="L17" s="173">
        <v>42734</v>
      </c>
      <c r="M17" s="173">
        <v>25925</v>
      </c>
      <c r="N17" s="173">
        <v>2131</v>
      </c>
      <c r="O17" s="173">
        <v>41718</v>
      </c>
      <c r="P17" s="173">
        <v>7456</v>
      </c>
      <c r="Q17" s="173">
        <v>15035</v>
      </c>
      <c r="R17" s="487">
        <v>181</v>
      </c>
      <c r="S17" s="172">
        <v>93407</v>
      </c>
    </row>
    <row r="18" spans="1:19" s="145" customFormat="1" ht="13.5" customHeight="1" x14ac:dyDescent="0.2">
      <c r="A18" s="176">
        <v>2023</v>
      </c>
      <c r="B18" s="175">
        <v>320634</v>
      </c>
      <c r="C18" s="174">
        <v>7918</v>
      </c>
      <c r="D18" s="173">
        <v>9480</v>
      </c>
      <c r="E18" s="173">
        <v>9704</v>
      </c>
      <c r="F18" s="173">
        <v>22243</v>
      </c>
      <c r="G18" s="173">
        <v>8728</v>
      </c>
      <c r="H18" s="173">
        <v>12568</v>
      </c>
      <c r="I18" s="173">
        <v>17377</v>
      </c>
      <c r="J18" s="487">
        <v>0</v>
      </c>
      <c r="K18" s="173">
        <v>1281</v>
      </c>
      <c r="L18" s="173">
        <v>43111</v>
      </c>
      <c r="M18" s="173">
        <v>26401</v>
      </c>
      <c r="N18" s="173">
        <v>2151</v>
      </c>
      <c r="O18" s="173">
        <v>41843</v>
      </c>
      <c r="P18" s="173">
        <v>7506</v>
      </c>
      <c r="Q18" s="173">
        <v>15283</v>
      </c>
      <c r="R18" s="487">
        <v>185</v>
      </c>
      <c r="S18" s="172">
        <v>94856</v>
      </c>
    </row>
    <row r="19" spans="1:19" s="145" customFormat="1" ht="13.5" customHeight="1" x14ac:dyDescent="0.2">
      <c r="A19" s="176">
        <v>2024</v>
      </c>
      <c r="B19" s="175">
        <v>325967</v>
      </c>
      <c r="C19" s="174">
        <v>7994</v>
      </c>
      <c r="D19" s="173">
        <v>9739</v>
      </c>
      <c r="E19" s="173">
        <v>9842</v>
      </c>
      <c r="F19" s="173">
        <v>22662</v>
      </c>
      <c r="G19" s="173">
        <v>8900</v>
      </c>
      <c r="H19" s="173">
        <v>12773</v>
      </c>
      <c r="I19" s="173">
        <v>17803</v>
      </c>
      <c r="J19" s="487">
        <v>0</v>
      </c>
      <c r="K19" s="173">
        <v>1300</v>
      </c>
      <c r="L19" s="173">
        <v>43679</v>
      </c>
      <c r="M19" s="173">
        <v>27052</v>
      </c>
      <c r="N19" s="173">
        <v>2178</v>
      </c>
      <c r="O19" s="173">
        <v>42206</v>
      </c>
      <c r="P19" s="173">
        <v>7613</v>
      </c>
      <c r="Q19" s="173">
        <v>15614</v>
      </c>
      <c r="R19" s="487">
        <v>190</v>
      </c>
      <c r="S19" s="172">
        <v>96423</v>
      </c>
    </row>
    <row r="20" spans="1:19" s="145" customFormat="1" ht="13.5" customHeight="1" x14ac:dyDescent="0.2">
      <c r="A20" s="176">
        <v>2025</v>
      </c>
      <c r="B20" s="175">
        <v>332119</v>
      </c>
      <c r="C20" s="174">
        <v>8100</v>
      </c>
      <c r="D20" s="173">
        <v>9998</v>
      </c>
      <c r="E20" s="173">
        <v>10026</v>
      </c>
      <c r="F20" s="173">
        <v>23124</v>
      </c>
      <c r="G20" s="173">
        <v>9103</v>
      </c>
      <c r="H20" s="173">
        <v>12953</v>
      </c>
      <c r="I20" s="173">
        <v>18289</v>
      </c>
      <c r="J20" s="487">
        <v>0</v>
      </c>
      <c r="K20" s="173">
        <v>1326</v>
      </c>
      <c r="L20" s="173">
        <v>44381</v>
      </c>
      <c r="M20" s="173">
        <v>27773</v>
      </c>
      <c r="N20" s="173">
        <v>2209</v>
      </c>
      <c r="O20" s="173">
        <v>42684</v>
      </c>
      <c r="P20" s="173">
        <v>7739</v>
      </c>
      <c r="Q20" s="173">
        <v>15939</v>
      </c>
      <c r="R20" s="487">
        <v>196</v>
      </c>
      <c r="S20" s="172">
        <v>98280</v>
      </c>
    </row>
    <row r="21" spans="1:19" s="145" customFormat="1" ht="13.5" customHeight="1" x14ac:dyDescent="0.2">
      <c r="A21" s="176">
        <v>2026</v>
      </c>
      <c r="B21" s="175">
        <v>337652</v>
      </c>
      <c r="C21" s="174">
        <v>8214</v>
      </c>
      <c r="D21" s="173">
        <v>10248</v>
      </c>
      <c r="E21" s="173">
        <v>10195</v>
      </c>
      <c r="F21" s="173">
        <v>23519</v>
      </c>
      <c r="G21" s="173">
        <v>9254</v>
      </c>
      <c r="H21" s="173">
        <v>13121</v>
      </c>
      <c r="I21" s="173">
        <v>18703</v>
      </c>
      <c r="J21" s="487">
        <v>0</v>
      </c>
      <c r="K21" s="173">
        <v>1354</v>
      </c>
      <c r="L21" s="173">
        <v>45074</v>
      </c>
      <c r="M21" s="173">
        <v>28400</v>
      </c>
      <c r="N21" s="173">
        <v>2240</v>
      </c>
      <c r="O21" s="173">
        <v>43225</v>
      </c>
      <c r="P21" s="173">
        <v>7880</v>
      </c>
      <c r="Q21" s="173">
        <v>16211</v>
      </c>
      <c r="R21" s="487">
        <v>200</v>
      </c>
      <c r="S21" s="172">
        <v>99812</v>
      </c>
    </row>
    <row r="22" spans="1:19" s="145" customFormat="1" ht="13.5" customHeight="1" x14ac:dyDescent="0.2">
      <c r="A22" s="171">
        <v>2027</v>
      </c>
      <c r="B22" s="170">
        <v>341674</v>
      </c>
      <c r="C22" s="169">
        <v>8325</v>
      </c>
      <c r="D22" s="168">
        <v>10430</v>
      </c>
      <c r="E22" s="168">
        <v>10320</v>
      </c>
      <c r="F22" s="168">
        <v>23818</v>
      </c>
      <c r="G22" s="168">
        <v>9357</v>
      </c>
      <c r="H22" s="168">
        <v>13226</v>
      </c>
      <c r="I22" s="168">
        <v>18995</v>
      </c>
      <c r="J22" s="488">
        <v>0</v>
      </c>
      <c r="K22" s="168">
        <v>1374</v>
      </c>
      <c r="L22" s="168">
        <v>45616</v>
      </c>
      <c r="M22" s="168">
        <v>28848</v>
      </c>
      <c r="N22" s="168">
        <v>2269</v>
      </c>
      <c r="O22" s="168">
        <v>43682</v>
      </c>
      <c r="P22" s="168">
        <v>7999</v>
      </c>
      <c r="Q22" s="168">
        <v>16403</v>
      </c>
      <c r="R22" s="488">
        <v>204</v>
      </c>
      <c r="S22" s="167">
        <v>100808</v>
      </c>
    </row>
    <row r="23" spans="1:19" s="145" customFormat="1" ht="13.5" customHeight="1" x14ac:dyDescent="0.2">
      <c r="A23" s="166" t="s">
        <v>215</v>
      </c>
      <c r="B23" s="489">
        <v>27082</v>
      </c>
      <c r="C23" s="490">
        <v>369</v>
      </c>
      <c r="D23" s="491">
        <v>1964</v>
      </c>
      <c r="E23" s="491">
        <v>-123</v>
      </c>
      <c r="F23" s="491">
        <v>769</v>
      </c>
      <c r="G23" s="491">
        <v>440</v>
      </c>
      <c r="H23" s="491">
        <v>2479</v>
      </c>
      <c r="I23" s="491">
        <v>1667</v>
      </c>
      <c r="J23" s="492">
        <v>0</v>
      </c>
      <c r="K23" s="491">
        <v>215</v>
      </c>
      <c r="L23" s="491">
        <v>2641</v>
      </c>
      <c r="M23" s="491">
        <v>3251</v>
      </c>
      <c r="N23" s="491">
        <v>153</v>
      </c>
      <c r="O23" s="491">
        <v>-690</v>
      </c>
      <c r="P23" s="491">
        <v>678</v>
      </c>
      <c r="Q23" s="491">
        <v>2643</v>
      </c>
      <c r="R23" s="492">
        <v>10</v>
      </c>
      <c r="S23" s="493">
        <v>10616</v>
      </c>
    </row>
    <row r="24" spans="1:19" s="142" customFormat="1" ht="13.5" customHeight="1" x14ac:dyDescent="0.2">
      <c r="A24" s="189"/>
      <c r="B24" s="188"/>
      <c r="C24" s="187"/>
      <c r="D24" s="143"/>
      <c r="E24" s="143"/>
      <c r="F24" s="143"/>
      <c r="G24" s="143"/>
      <c r="H24" s="143"/>
      <c r="I24" s="143"/>
      <c r="L24" s="143"/>
      <c r="M24" s="143"/>
      <c r="N24" s="143"/>
      <c r="O24" s="143"/>
    </row>
    <row r="25" spans="1:19" s="149" customFormat="1" ht="13.5" customHeight="1" x14ac:dyDescent="0.2">
      <c r="A25" s="196" t="s">
        <v>185</v>
      </c>
      <c r="C25" s="494"/>
      <c r="D25" s="495"/>
      <c r="E25" s="495"/>
      <c r="F25" s="496"/>
      <c r="G25" s="496"/>
      <c r="H25" s="495"/>
      <c r="I25" s="495"/>
      <c r="J25" s="496"/>
      <c r="K25" s="496"/>
      <c r="L25" s="496"/>
      <c r="M25" s="496"/>
      <c r="N25" s="495"/>
      <c r="O25" s="495"/>
      <c r="P25" s="496"/>
      <c r="Q25" s="496"/>
      <c r="R25" s="496"/>
    </row>
    <row r="26" spans="1:19" s="145" customFormat="1" ht="13.5" customHeight="1" x14ac:dyDescent="0.2">
      <c r="A26" s="186">
        <v>2017</v>
      </c>
      <c r="B26" s="185">
        <v>90769</v>
      </c>
      <c r="C26" s="184">
        <v>1976</v>
      </c>
      <c r="D26" s="183">
        <v>1995</v>
      </c>
      <c r="E26" s="183">
        <v>3057</v>
      </c>
      <c r="F26" s="183">
        <v>6117</v>
      </c>
      <c r="G26" s="183">
        <v>3135</v>
      </c>
      <c r="H26" s="183">
        <v>3640</v>
      </c>
      <c r="I26" s="183">
        <v>5925</v>
      </c>
      <c r="J26" s="497">
        <v>0</v>
      </c>
      <c r="K26" s="183">
        <v>262</v>
      </c>
      <c r="L26" s="183">
        <v>14373</v>
      </c>
      <c r="M26" s="183">
        <v>8770</v>
      </c>
      <c r="N26" s="183">
        <v>577</v>
      </c>
      <c r="O26" s="183">
        <v>12132</v>
      </c>
      <c r="P26" s="183">
        <v>2186</v>
      </c>
      <c r="Q26" s="183">
        <v>4707</v>
      </c>
      <c r="R26" s="497">
        <v>0</v>
      </c>
      <c r="S26" s="182">
        <v>21917</v>
      </c>
    </row>
    <row r="27" spans="1:19" s="145" customFormat="1" ht="13.5" customHeight="1" x14ac:dyDescent="0.2">
      <c r="A27" s="181">
        <v>2018</v>
      </c>
      <c r="B27" s="180">
        <v>90641</v>
      </c>
      <c r="C27" s="179">
        <v>1943</v>
      </c>
      <c r="D27" s="178">
        <v>2027</v>
      </c>
      <c r="E27" s="178">
        <v>3034</v>
      </c>
      <c r="F27" s="178">
        <v>6324</v>
      </c>
      <c r="G27" s="178">
        <v>2947</v>
      </c>
      <c r="H27" s="178">
        <v>3543</v>
      </c>
      <c r="I27" s="178">
        <v>5779</v>
      </c>
      <c r="J27" s="486">
        <v>0</v>
      </c>
      <c r="K27" s="178">
        <v>278</v>
      </c>
      <c r="L27" s="178">
        <v>14218</v>
      </c>
      <c r="M27" s="178">
        <v>8475</v>
      </c>
      <c r="N27" s="178">
        <v>645</v>
      </c>
      <c r="O27" s="178">
        <v>11794</v>
      </c>
      <c r="P27" s="178">
        <v>2151</v>
      </c>
      <c r="Q27" s="178">
        <v>4742</v>
      </c>
      <c r="R27" s="486">
        <v>0</v>
      </c>
      <c r="S27" s="177">
        <v>22741</v>
      </c>
    </row>
    <row r="28" spans="1:19" s="145" customFormat="1" ht="13.5" customHeight="1" x14ac:dyDescent="0.2">
      <c r="A28" s="176">
        <v>2019</v>
      </c>
      <c r="B28" s="175">
        <v>90819</v>
      </c>
      <c r="C28" s="174">
        <v>1906</v>
      </c>
      <c r="D28" s="173">
        <v>2078</v>
      </c>
      <c r="E28" s="173">
        <v>2921</v>
      </c>
      <c r="F28" s="173">
        <v>6050</v>
      </c>
      <c r="G28" s="173">
        <v>2978</v>
      </c>
      <c r="H28" s="173">
        <v>3876</v>
      </c>
      <c r="I28" s="173">
        <v>5662</v>
      </c>
      <c r="J28" s="487">
        <v>0</v>
      </c>
      <c r="K28" s="173">
        <v>331</v>
      </c>
      <c r="L28" s="173">
        <v>14175</v>
      </c>
      <c r="M28" s="173">
        <v>8424</v>
      </c>
      <c r="N28" s="173">
        <v>616</v>
      </c>
      <c r="O28" s="173">
        <v>11504</v>
      </c>
      <c r="P28" s="173">
        <v>2178</v>
      </c>
      <c r="Q28" s="173">
        <v>5117</v>
      </c>
      <c r="R28" s="487">
        <v>0</v>
      </c>
      <c r="S28" s="172">
        <v>23002</v>
      </c>
    </row>
    <row r="29" spans="1:19" s="145" customFormat="1" ht="13.5" customHeight="1" x14ac:dyDescent="0.2">
      <c r="A29" s="176">
        <v>2020</v>
      </c>
      <c r="B29" s="175">
        <v>90122</v>
      </c>
      <c r="C29" s="174">
        <v>1903</v>
      </c>
      <c r="D29" s="173">
        <v>2168</v>
      </c>
      <c r="E29" s="173">
        <v>2919</v>
      </c>
      <c r="F29" s="173">
        <v>5825</v>
      </c>
      <c r="G29" s="173">
        <v>2919</v>
      </c>
      <c r="H29" s="173">
        <v>3959</v>
      </c>
      <c r="I29" s="173">
        <v>5575</v>
      </c>
      <c r="J29" s="487">
        <v>0</v>
      </c>
      <c r="K29" s="173">
        <v>337</v>
      </c>
      <c r="L29" s="173">
        <v>14087</v>
      </c>
      <c r="M29" s="173">
        <v>8345</v>
      </c>
      <c r="N29" s="173">
        <v>619</v>
      </c>
      <c r="O29" s="173">
        <v>11229</v>
      </c>
      <c r="P29" s="173">
        <v>2167</v>
      </c>
      <c r="Q29" s="173">
        <v>5139</v>
      </c>
      <c r="R29" s="487">
        <v>0</v>
      </c>
      <c r="S29" s="172">
        <v>22932</v>
      </c>
    </row>
    <row r="30" spans="1:19" s="145" customFormat="1" ht="13.5" customHeight="1" x14ac:dyDescent="0.2">
      <c r="A30" s="176">
        <v>2021</v>
      </c>
      <c r="B30" s="175">
        <v>89233</v>
      </c>
      <c r="C30" s="174">
        <v>1890</v>
      </c>
      <c r="D30" s="173">
        <v>2192</v>
      </c>
      <c r="E30" s="173">
        <v>2826</v>
      </c>
      <c r="F30" s="173">
        <v>5689</v>
      </c>
      <c r="G30" s="173">
        <v>2847</v>
      </c>
      <c r="H30" s="173">
        <v>4000</v>
      </c>
      <c r="I30" s="173">
        <v>5480</v>
      </c>
      <c r="J30" s="487">
        <v>0</v>
      </c>
      <c r="K30" s="173">
        <v>341</v>
      </c>
      <c r="L30" s="173">
        <v>14095</v>
      </c>
      <c r="M30" s="173">
        <v>8268</v>
      </c>
      <c r="N30" s="173">
        <v>620</v>
      </c>
      <c r="O30" s="173">
        <v>11046</v>
      </c>
      <c r="P30" s="173">
        <v>2169</v>
      </c>
      <c r="Q30" s="173">
        <v>5155</v>
      </c>
      <c r="R30" s="487">
        <v>0</v>
      </c>
      <c r="S30" s="172">
        <v>22616</v>
      </c>
    </row>
    <row r="31" spans="1:19" s="145" customFormat="1" ht="13.5" customHeight="1" x14ac:dyDescent="0.2">
      <c r="A31" s="176">
        <v>2022</v>
      </c>
      <c r="B31" s="175">
        <v>89414</v>
      </c>
      <c r="C31" s="174">
        <v>1893</v>
      </c>
      <c r="D31" s="173">
        <v>2220</v>
      </c>
      <c r="E31" s="173">
        <v>2748</v>
      </c>
      <c r="F31" s="173">
        <v>5652</v>
      </c>
      <c r="G31" s="173">
        <v>2829</v>
      </c>
      <c r="H31" s="173">
        <v>4065</v>
      </c>
      <c r="I31" s="173">
        <v>5459</v>
      </c>
      <c r="J31" s="487">
        <v>0</v>
      </c>
      <c r="K31" s="173">
        <v>339</v>
      </c>
      <c r="L31" s="173">
        <v>14113</v>
      </c>
      <c r="M31" s="173">
        <v>8304</v>
      </c>
      <c r="N31" s="173">
        <v>623</v>
      </c>
      <c r="O31" s="173">
        <v>10889</v>
      </c>
      <c r="P31" s="173">
        <v>2170</v>
      </c>
      <c r="Q31" s="173">
        <v>5199</v>
      </c>
      <c r="R31" s="487">
        <v>0</v>
      </c>
      <c r="S31" s="172">
        <v>22911</v>
      </c>
    </row>
    <row r="32" spans="1:19" s="145" customFormat="1" ht="13.5" customHeight="1" x14ac:dyDescent="0.2">
      <c r="A32" s="176">
        <v>2023</v>
      </c>
      <c r="B32" s="175">
        <v>90480</v>
      </c>
      <c r="C32" s="174">
        <v>1899</v>
      </c>
      <c r="D32" s="173">
        <v>2280</v>
      </c>
      <c r="E32" s="173">
        <v>2763</v>
      </c>
      <c r="F32" s="173">
        <v>5716</v>
      </c>
      <c r="G32" s="173">
        <v>2837</v>
      </c>
      <c r="H32" s="173">
        <v>4212</v>
      </c>
      <c r="I32" s="173">
        <v>5533</v>
      </c>
      <c r="J32" s="487">
        <v>0</v>
      </c>
      <c r="K32" s="173">
        <v>335</v>
      </c>
      <c r="L32" s="173">
        <v>14039</v>
      </c>
      <c r="M32" s="173">
        <v>8458</v>
      </c>
      <c r="N32" s="173">
        <v>623</v>
      </c>
      <c r="O32" s="173">
        <v>10850</v>
      </c>
      <c r="P32" s="173">
        <v>2204</v>
      </c>
      <c r="Q32" s="173">
        <v>5373</v>
      </c>
      <c r="R32" s="487">
        <v>0</v>
      </c>
      <c r="S32" s="172">
        <v>23357</v>
      </c>
    </row>
    <row r="33" spans="1:19" s="145" customFormat="1" ht="13.5" customHeight="1" x14ac:dyDescent="0.2">
      <c r="A33" s="176">
        <v>2024</v>
      </c>
      <c r="B33" s="175">
        <v>91057</v>
      </c>
      <c r="C33" s="174">
        <v>1873</v>
      </c>
      <c r="D33" s="173">
        <v>2282</v>
      </c>
      <c r="E33" s="173">
        <v>2750</v>
      </c>
      <c r="F33" s="173">
        <v>5722</v>
      </c>
      <c r="G33" s="173">
        <v>2843</v>
      </c>
      <c r="H33" s="173">
        <v>4340</v>
      </c>
      <c r="I33" s="173">
        <v>5585</v>
      </c>
      <c r="J33" s="487">
        <v>0</v>
      </c>
      <c r="K33" s="173">
        <v>340</v>
      </c>
      <c r="L33" s="173">
        <v>14092</v>
      </c>
      <c r="M33" s="173">
        <v>8574</v>
      </c>
      <c r="N33" s="173">
        <v>623</v>
      </c>
      <c r="O33" s="173">
        <v>10786</v>
      </c>
      <c r="P33" s="173">
        <v>2197</v>
      </c>
      <c r="Q33" s="173">
        <v>5412</v>
      </c>
      <c r="R33" s="487">
        <v>0</v>
      </c>
      <c r="S33" s="172">
        <v>23638</v>
      </c>
    </row>
    <row r="34" spans="1:19" s="145" customFormat="1" ht="13.5" customHeight="1" x14ac:dyDescent="0.2">
      <c r="A34" s="176">
        <v>2025</v>
      </c>
      <c r="B34" s="175">
        <v>91818</v>
      </c>
      <c r="C34" s="174">
        <v>1875</v>
      </c>
      <c r="D34" s="173">
        <v>2322</v>
      </c>
      <c r="E34" s="173">
        <v>2748</v>
      </c>
      <c r="F34" s="173">
        <v>5780</v>
      </c>
      <c r="G34" s="173">
        <v>2856</v>
      </c>
      <c r="H34" s="173">
        <v>4407</v>
      </c>
      <c r="I34" s="173">
        <v>5647</v>
      </c>
      <c r="J34" s="487">
        <v>0</v>
      </c>
      <c r="K34" s="173">
        <v>340</v>
      </c>
      <c r="L34" s="173">
        <v>14188</v>
      </c>
      <c r="M34" s="173">
        <v>8703</v>
      </c>
      <c r="N34" s="173">
        <v>628</v>
      </c>
      <c r="O34" s="173">
        <v>10797</v>
      </c>
      <c r="P34" s="173">
        <v>2212</v>
      </c>
      <c r="Q34" s="173">
        <v>5489</v>
      </c>
      <c r="R34" s="487">
        <v>0</v>
      </c>
      <c r="S34" s="172">
        <v>23825</v>
      </c>
    </row>
    <row r="35" spans="1:19" s="145" customFormat="1" ht="13.5" customHeight="1" x14ac:dyDescent="0.2">
      <c r="A35" s="176">
        <v>2026</v>
      </c>
      <c r="B35" s="175">
        <v>93584</v>
      </c>
      <c r="C35" s="174">
        <v>1889</v>
      </c>
      <c r="D35" s="173">
        <v>2360</v>
      </c>
      <c r="E35" s="173">
        <v>2791</v>
      </c>
      <c r="F35" s="173">
        <v>5909</v>
      </c>
      <c r="G35" s="173">
        <v>2932</v>
      </c>
      <c r="H35" s="173">
        <v>4466</v>
      </c>
      <c r="I35" s="173">
        <v>5804</v>
      </c>
      <c r="J35" s="487">
        <v>0</v>
      </c>
      <c r="K35" s="173">
        <v>342</v>
      </c>
      <c r="L35" s="173">
        <v>14414</v>
      </c>
      <c r="M35" s="173">
        <v>8960</v>
      </c>
      <c r="N35" s="173">
        <v>637</v>
      </c>
      <c r="O35" s="173">
        <v>10865</v>
      </c>
      <c r="P35" s="173">
        <v>2239</v>
      </c>
      <c r="Q35" s="173">
        <v>5634</v>
      </c>
      <c r="R35" s="487">
        <v>0</v>
      </c>
      <c r="S35" s="172">
        <v>24342</v>
      </c>
    </row>
    <row r="36" spans="1:19" s="145" customFormat="1" ht="13.5" customHeight="1" x14ac:dyDescent="0.2">
      <c r="A36" s="171">
        <v>2027</v>
      </c>
      <c r="B36" s="170">
        <v>95597</v>
      </c>
      <c r="C36" s="169">
        <v>1908</v>
      </c>
      <c r="D36" s="168">
        <v>2449</v>
      </c>
      <c r="E36" s="168">
        <v>2855</v>
      </c>
      <c r="F36" s="168">
        <v>6046</v>
      </c>
      <c r="G36" s="168">
        <v>2998</v>
      </c>
      <c r="H36" s="168">
        <v>4550</v>
      </c>
      <c r="I36" s="168">
        <v>5966</v>
      </c>
      <c r="J36" s="488">
        <v>0</v>
      </c>
      <c r="K36" s="168">
        <v>351</v>
      </c>
      <c r="L36" s="168">
        <v>14671</v>
      </c>
      <c r="M36" s="168">
        <v>9212</v>
      </c>
      <c r="N36" s="168">
        <v>643</v>
      </c>
      <c r="O36" s="168">
        <v>11035</v>
      </c>
      <c r="P36" s="168">
        <v>2272</v>
      </c>
      <c r="Q36" s="168">
        <v>5756</v>
      </c>
      <c r="R36" s="488">
        <v>0</v>
      </c>
      <c r="S36" s="167">
        <v>24885</v>
      </c>
    </row>
    <row r="37" spans="1:19" s="145" customFormat="1" ht="13.5" customHeight="1" x14ac:dyDescent="0.2">
      <c r="A37" s="166" t="s">
        <v>215</v>
      </c>
      <c r="B37" s="489">
        <v>4828</v>
      </c>
      <c r="C37" s="490">
        <v>-68</v>
      </c>
      <c r="D37" s="491">
        <v>454</v>
      </c>
      <c r="E37" s="491">
        <v>-202</v>
      </c>
      <c r="F37" s="491">
        <v>-71</v>
      </c>
      <c r="G37" s="491">
        <v>-137</v>
      </c>
      <c r="H37" s="491">
        <v>910</v>
      </c>
      <c r="I37" s="491">
        <v>41</v>
      </c>
      <c r="J37" s="492">
        <v>0</v>
      </c>
      <c r="K37" s="491">
        <v>89</v>
      </c>
      <c r="L37" s="491">
        <v>298</v>
      </c>
      <c r="M37" s="491">
        <v>442</v>
      </c>
      <c r="N37" s="491">
        <v>66</v>
      </c>
      <c r="O37" s="491">
        <v>-1097</v>
      </c>
      <c r="P37" s="491">
        <v>86</v>
      </c>
      <c r="Q37" s="491">
        <v>1049</v>
      </c>
      <c r="R37" s="492">
        <v>0</v>
      </c>
      <c r="S37" s="493">
        <v>2968</v>
      </c>
    </row>
    <row r="38" spans="1:19" s="145" customFormat="1" ht="13.5" customHeight="1" x14ac:dyDescent="0.2">
      <c r="A38" s="147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19" s="149" customFormat="1" ht="13.5" customHeight="1" x14ac:dyDescent="0.2">
      <c r="A39" s="149" t="s">
        <v>220</v>
      </c>
      <c r="D39" s="152"/>
      <c r="E39" s="151"/>
      <c r="F39" s="150"/>
      <c r="G39" s="150"/>
      <c r="J39" s="150"/>
      <c r="K39" s="150"/>
      <c r="L39" s="150"/>
      <c r="M39" s="150"/>
      <c r="P39" s="150"/>
      <c r="Q39" s="150"/>
    </row>
    <row r="40" spans="1:19" s="145" customFormat="1" ht="13.5" customHeight="1" x14ac:dyDescent="0.2">
      <c r="A40" s="516" t="s">
        <v>80</v>
      </c>
      <c r="B40" s="208">
        <v>0</v>
      </c>
      <c r="C40" s="209">
        <v>2</v>
      </c>
      <c r="D40" s="210">
        <v>3</v>
      </c>
      <c r="E40" s="210">
        <v>4</v>
      </c>
      <c r="F40" s="210">
        <v>5</v>
      </c>
      <c r="G40" s="210">
        <v>6</v>
      </c>
      <c r="H40" s="210">
        <v>7</v>
      </c>
      <c r="I40" s="210">
        <v>8</v>
      </c>
      <c r="J40" s="483">
        <v>9</v>
      </c>
      <c r="K40" s="210">
        <v>10</v>
      </c>
      <c r="L40" s="210">
        <v>11</v>
      </c>
      <c r="M40" s="210">
        <v>12</v>
      </c>
      <c r="N40" s="210">
        <v>13</v>
      </c>
      <c r="O40" s="210">
        <v>14</v>
      </c>
      <c r="P40" s="210">
        <v>15</v>
      </c>
      <c r="Q40" s="210">
        <v>16</v>
      </c>
      <c r="R40" s="483">
        <v>17</v>
      </c>
      <c r="S40" s="211">
        <v>18</v>
      </c>
    </row>
    <row r="41" spans="1:19" s="145" customFormat="1" ht="72" x14ac:dyDescent="0.2">
      <c r="A41" s="199" t="s">
        <v>160</v>
      </c>
      <c r="B41" s="193" t="s">
        <v>4</v>
      </c>
      <c r="C41" s="192" t="s">
        <v>192</v>
      </c>
      <c r="D41" s="191" t="s">
        <v>200</v>
      </c>
      <c r="E41" s="191" t="s">
        <v>190</v>
      </c>
      <c r="F41" s="191" t="s">
        <v>193</v>
      </c>
      <c r="G41" s="191" t="s">
        <v>191</v>
      </c>
      <c r="H41" s="191" t="s">
        <v>201</v>
      </c>
      <c r="I41" s="191" t="s">
        <v>194</v>
      </c>
      <c r="J41" s="484" t="s">
        <v>203</v>
      </c>
      <c r="K41" s="191" t="s">
        <v>202</v>
      </c>
      <c r="L41" s="191" t="s">
        <v>195</v>
      </c>
      <c r="M41" s="191" t="s">
        <v>197</v>
      </c>
      <c r="N41" s="191" t="s">
        <v>198</v>
      </c>
      <c r="O41" s="191" t="s">
        <v>189</v>
      </c>
      <c r="P41" s="191" t="s">
        <v>196</v>
      </c>
      <c r="Q41" s="191" t="s">
        <v>199</v>
      </c>
      <c r="R41" s="484" t="s">
        <v>204</v>
      </c>
      <c r="S41" s="190" t="s">
        <v>187</v>
      </c>
    </row>
    <row r="42" spans="1:19" s="148" customFormat="1" ht="13.5" customHeight="1" x14ac:dyDescent="0.2">
      <c r="A42" s="201" t="s">
        <v>186</v>
      </c>
      <c r="B42" s="498">
        <v>27082</v>
      </c>
      <c r="C42" s="499">
        <v>369</v>
      </c>
      <c r="D42" s="500">
        <v>1964</v>
      </c>
      <c r="E42" s="500">
        <v>-123</v>
      </c>
      <c r="F42" s="500">
        <v>769</v>
      </c>
      <c r="G42" s="500">
        <v>440</v>
      </c>
      <c r="H42" s="500">
        <v>2479</v>
      </c>
      <c r="I42" s="500">
        <v>1667</v>
      </c>
      <c r="J42" s="501">
        <v>0</v>
      </c>
      <c r="K42" s="500">
        <v>215</v>
      </c>
      <c r="L42" s="500">
        <v>2641</v>
      </c>
      <c r="M42" s="500">
        <v>3251</v>
      </c>
      <c r="N42" s="500">
        <v>153</v>
      </c>
      <c r="O42" s="500">
        <v>-690</v>
      </c>
      <c r="P42" s="500">
        <v>678</v>
      </c>
      <c r="Q42" s="500">
        <v>2643</v>
      </c>
      <c r="R42" s="501">
        <v>10</v>
      </c>
      <c r="S42" s="502">
        <v>10616</v>
      </c>
    </row>
    <row r="43" spans="1:19" s="148" customFormat="1" ht="13.5" customHeight="1" x14ac:dyDescent="0.2">
      <c r="A43" s="202" t="s">
        <v>185</v>
      </c>
      <c r="B43" s="504">
        <v>4828</v>
      </c>
      <c r="C43" s="505">
        <v>-68</v>
      </c>
      <c r="D43" s="506">
        <v>454</v>
      </c>
      <c r="E43" s="506">
        <v>-202</v>
      </c>
      <c r="F43" s="506">
        <v>-71</v>
      </c>
      <c r="G43" s="506">
        <v>-137</v>
      </c>
      <c r="H43" s="506">
        <v>910</v>
      </c>
      <c r="I43" s="506">
        <v>41</v>
      </c>
      <c r="J43" s="507">
        <v>0</v>
      </c>
      <c r="K43" s="506">
        <v>89</v>
      </c>
      <c r="L43" s="506">
        <v>298</v>
      </c>
      <c r="M43" s="506">
        <v>442</v>
      </c>
      <c r="N43" s="506">
        <v>66</v>
      </c>
      <c r="O43" s="506">
        <v>-1097</v>
      </c>
      <c r="P43" s="506">
        <v>86</v>
      </c>
      <c r="Q43" s="506">
        <v>1049</v>
      </c>
      <c r="R43" s="507">
        <v>0</v>
      </c>
      <c r="S43" s="508">
        <v>2968</v>
      </c>
    </row>
    <row r="44" spans="1:19" s="145" customFormat="1" ht="13.5" customHeight="1" x14ac:dyDescent="0.2">
      <c r="A44" s="147"/>
      <c r="B44" s="147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1:19" s="149" customFormat="1" ht="13.5" customHeight="1" x14ac:dyDescent="0.2">
      <c r="A45" s="153" t="s">
        <v>221</v>
      </c>
      <c r="B45" s="273"/>
      <c r="C45" s="273"/>
      <c r="D45" s="273"/>
      <c r="E45" s="509"/>
      <c r="F45" s="510"/>
      <c r="G45" s="510"/>
      <c r="H45" s="153"/>
      <c r="I45" s="153"/>
      <c r="J45" s="510"/>
      <c r="K45" s="510"/>
      <c r="L45" s="510"/>
      <c r="M45" s="510"/>
      <c r="P45" s="150"/>
      <c r="Q45" s="150"/>
      <c r="R45" s="485"/>
    </row>
    <row r="46" spans="1:19" s="200" customFormat="1" ht="13.5" customHeight="1" x14ac:dyDescent="0.2">
      <c r="A46" s="517" t="s">
        <v>80</v>
      </c>
      <c r="B46" s="208">
        <v>0</v>
      </c>
      <c r="C46" s="210">
        <v>2</v>
      </c>
      <c r="D46" s="210">
        <v>3</v>
      </c>
      <c r="E46" s="210">
        <v>4</v>
      </c>
      <c r="F46" s="210">
        <v>5</v>
      </c>
      <c r="G46" s="210">
        <v>6</v>
      </c>
      <c r="H46" s="210">
        <v>7</v>
      </c>
      <c r="I46" s="210">
        <v>8</v>
      </c>
      <c r="J46" s="210">
        <v>10</v>
      </c>
      <c r="K46" s="210">
        <v>11</v>
      </c>
      <c r="L46" s="210">
        <v>12</v>
      </c>
      <c r="M46" s="210">
        <v>13</v>
      </c>
      <c r="N46" s="210">
        <v>14</v>
      </c>
      <c r="O46" s="210">
        <v>15</v>
      </c>
      <c r="P46" s="210">
        <v>16</v>
      </c>
      <c r="Q46" s="211">
        <v>18</v>
      </c>
      <c r="R46" s="511"/>
    </row>
    <row r="47" spans="1:19" s="200" customFormat="1" ht="72" x14ac:dyDescent="0.2">
      <c r="A47" s="369" t="s">
        <v>160</v>
      </c>
      <c r="B47" s="193" t="s">
        <v>4</v>
      </c>
      <c r="C47" s="212" t="s">
        <v>189</v>
      </c>
      <c r="D47" s="212" t="s">
        <v>190</v>
      </c>
      <c r="E47" s="212" t="s">
        <v>191</v>
      </c>
      <c r="F47" s="212" t="s">
        <v>193</v>
      </c>
      <c r="G47" s="212" t="s">
        <v>192</v>
      </c>
      <c r="H47" s="212" t="s">
        <v>194</v>
      </c>
      <c r="I47" s="212" t="s">
        <v>198</v>
      </c>
      <c r="J47" s="212" t="s">
        <v>196</v>
      </c>
      <c r="K47" s="212" t="s">
        <v>202</v>
      </c>
      <c r="L47" s="212" t="s">
        <v>195</v>
      </c>
      <c r="M47" s="212" t="s">
        <v>197</v>
      </c>
      <c r="N47" s="212" t="s">
        <v>200</v>
      </c>
      <c r="O47" s="212" t="s">
        <v>201</v>
      </c>
      <c r="P47" s="212" t="s">
        <v>199</v>
      </c>
      <c r="Q47" s="213" t="s">
        <v>187</v>
      </c>
      <c r="R47" s="511"/>
    </row>
    <row r="48" spans="1:19" s="148" customFormat="1" ht="13.5" customHeight="1" x14ac:dyDescent="0.2">
      <c r="A48" s="315" t="s">
        <v>186</v>
      </c>
      <c r="B48" s="498">
        <v>27082</v>
      </c>
      <c r="C48" s="512">
        <v>-690</v>
      </c>
      <c r="D48" s="512">
        <v>-123</v>
      </c>
      <c r="E48" s="512">
        <v>440</v>
      </c>
      <c r="F48" s="512">
        <v>769</v>
      </c>
      <c r="G48" s="512">
        <v>369</v>
      </c>
      <c r="H48" s="512">
        <v>1667</v>
      </c>
      <c r="I48" s="512">
        <v>153</v>
      </c>
      <c r="J48" s="512">
        <v>678</v>
      </c>
      <c r="K48" s="512">
        <v>215</v>
      </c>
      <c r="L48" s="512">
        <v>2641</v>
      </c>
      <c r="M48" s="512">
        <v>3251</v>
      </c>
      <c r="N48" s="512">
        <v>1964</v>
      </c>
      <c r="O48" s="512">
        <v>2479</v>
      </c>
      <c r="P48" s="512">
        <v>2643</v>
      </c>
      <c r="Q48" s="513">
        <v>10616</v>
      </c>
      <c r="R48" s="503"/>
    </row>
    <row r="49" spans="1:18" s="148" customFormat="1" ht="13.5" customHeight="1" x14ac:dyDescent="0.2">
      <c r="A49" s="316" t="s">
        <v>185</v>
      </c>
      <c r="B49" s="504">
        <v>4828</v>
      </c>
      <c r="C49" s="514">
        <v>-1097</v>
      </c>
      <c r="D49" s="514">
        <v>-202</v>
      </c>
      <c r="E49" s="514">
        <v>-137</v>
      </c>
      <c r="F49" s="514">
        <v>-71</v>
      </c>
      <c r="G49" s="514">
        <v>-68</v>
      </c>
      <c r="H49" s="514">
        <v>41</v>
      </c>
      <c r="I49" s="514">
        <v>66</v>
      </c>
      <c r="J49" s="514">
        <v>86</v>
      </c>
      <c r="K49" s="514">
        <v>89</v>
      </c>
      <c r="L49" s="514">
        <v>298</v>
      </c>
      <c r="M49" s="514">
        <v>442</v>
      </c>
      <c r="N49" s="514">
        <v>454</v>
      </c>
      <c r="O49" s="514">
        <v>910</v>
      </c>
      <c r="P49" s="514">
        <v>1049</v>
      </c>
      <c r="Q49" s="515">
        <v>2968</v>
      </c>
      <c r="R49" s="503"/>
    </row>
    <row r="50" spans="1:18" s="142" customFormat="1" ht="13.5" customHeight="1" x14ac:dyDescent="0.2">
      <c r="A50" s="281" t="s">
        <v>206</v>
      </c>
      <c r="B50" s="195"/>
    </row>
    <row r="51" spans="1:18" s="142" customFormat="1" ht="13.5" customHeight="1" x14ac:dyDescent="0.2">
      <c r="A51" s="281" t="s">
        <v>205</v>
      </c>
      <c r="B51" s="195"/>
    </row>
    <row r="52" spans="1:18" s="142" customFormat="1" ht="13.5" customHeight="1" x14ac:dyDescent="0.2">
      <c r="A52" s="281" t="s">
        <v>188</v>
      </c>
      <c r="B52" s="195"/>
    </row>
    <row r="53" spans="1:18" s="142" customFormat="1" ht="13.5" customHeight="1" x14ac:dyDescent="0.2">
      <c r="A53" s="281" t="s">
        <v>218</v>
      </c>
      <c r="B53" s="195"/>
    </row>
    <row r="54" spans="1:18" s="142" customFormat="1" ht="13.5" customHeight="1" x14ac:dyDescent="0.2">
      <c r="A54" s="281" t="s">
        <v>219</v>
      </c>
      <c r="B54" s="195"/>
    </row>
    <row r="55" spans="1:18" s="142" customFormat="1" ht="13.5" customHeight="1" x14ac:dyDescent="0.2">
      <c r="A55" s="194"/>
      <c r="B55" s="195"/>
      <c r="C55" s="144"/>
      <c r="D55" s="144"/>
      <c r="E55" s="143"/>
      <c r="F55" s="143"/>
      <c r="G55" s="143"/>
      <c r="H55" s="143"/>
      <c r="I55" s="143"/>
      <c r="J55" s="143"/>
    </row>
    <row r="56" spans="1:18" s="276" customFormat="1" ht="12.75" customHeight="1" x14ac:dyDescent="0.2">
      <c r="A56" s="275" t="s">
        <v>71</v>
      </c>
      <c r="M56" s="277" t="s">
        <v>130</v>
      </c>
    </row>
    <row r="57" spans="1:18" s="276" customFormat="1" ht="12.75" customHeight="1" x14ac:dyDescent="0.2">
      <c r="A57" s="275" t="s">
        <v>127</v>
      </c>
      <c r="M57" s="277" t="s">
        <v>128</v>
      </c>
    </row>
  </sheetData>
  <sortState columnSort="1" ref="C47:Q49">
    <sortCondition ref="C49:Q49"/>
  </sortState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5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workbookViewId="0"/>
  </sheetViews>
  <sheetFormatPr baseColWidth="10" defaultColWidth="12.7109375" defaultRowHeight="12.75" x14ac:dyDescent="0.2"/>
  <cols>
    <col min="1" max="1" width="36.7109375" style="123" customWidth="1"/>
    <col min="2" max="2" width="12.7109375" style="123"/>
    <col min="3" max="3" width="12.7109375" style="263"/>
    <col min="4" max="4" width="12.7109375" style="264"/>
    <col min="5" max="5" width="12.7109375" style="123"/>
    <col min="6" max="6" width="12.7109375" style="262"/>
    <col min="7" max="7" width="12.7109375" style="263"/>
    <col min="8" max="8" width="12.7109375" style="264"/>
    <col min="9" max="9" width="12.7109375" style="123"/>
    <col min="10" max="10" width="12.7109375" style="262"/>
    <col min="11" max="11" width="12.7109375" style="263"/>
    <col min="12" max="12" width="12.7109375" style="264"/>
    <col min="13" max="16384" width="12.7109375" style="123"/>
  </cols>
  <sheetData>
    <row r="1" spans="1:19" s="122" customFormat="1" x14ac:dyDescent="0.2">
      <c r="A1" s="380" t="s">
        <v>129</v>
      </c>
      <c r="B1" s="380"/>
      <c r="C1" s="382"/>
      <c r="D1" s="381"/>
      <c r="E1" s="380"/>
      <c r="F1" s="380"/>
      <c r="G1" s="382"/>
      <c r="H1" s="381"/>
      <c r="I1" s="380"/>
      <c r="J1" s="380"/>
      <c r="K1" s="382"/>
      <c r="L1" s="380"/>
      <c r="M1" s="382"/>
      <c r="N1" s="381"/>
      <c r="O1" s="380"/>
      <c r="P1" s="380"/>
      <c r="Q1" s="382"/>
      <c r="R1" s="381"/>
      <c r="S1" s="380"/>
    </row>
    <row r="2" spans="1:19" x14ac:dyDescent="0.2">
      <c r="L2" s="262"/>
      <c r="M2" s="263"/>
      <c r="N2" s="264"/>
      <c r="P2" s="262"/>
      <c r="Q2" s="263"/>
      <c r="R2" s="264"/>
    </row>
    <row r="3" spans="1:19" s="122" customFormat="1" x14ac:dyDescent="0.2">
      <c r="A3" s="120" t="s">
        <v>177</v>
      </c>
      <c r="B3" s="120"/>
      <c r="C3" s="125"/>
      <c r="D3" s="121"/>
      <c r="E3" s="120"/>
      <c r="F3" s="120"/>
      <c r="G3" s="125"/>
      <c r="H3" s="121"/>
      <c r="I3" s="120"/>
      <c r="J3" s="120"/>
      <c r="K3" s="125"/>
      <c r="L3" s="120"/>
      <c r="M3" s="125"/>
      <c r="N3" s="121"/>
      <c r="O3" s="120"/>
      <c r="P3" s="120"/>
      <c r="Q3" s="125"/>
      <c r="R3" s="121"/>
      <c r="S3" s="120"/>
    </row>
    <row r="4" spans="1:19" x14ac:dyDescent="0.2">
      <c r="L4" s="262"/>
      <c r="M4" s="263"/>
      <c r="N4" s="264"/>
      <c r="P4" s="262"/>
      <c r="Q4" s="263"/>
      <c r="R4" s="264"/>
    </row>
    <row r="5" spans="1:19" s="115" customFormat="1" ht="15.75" x14ac:dyDescent="0.2">
      <c r="A5" s="119" t="s">
        <v>61</v>
      </c>
      <c r="B5" s="119" t="s">
        <v>212</v>
      </c>
      <c r="C5" s="124"/>
      <c r="D5" s="117"/>
      <c r="E5" s="114"/>
      <c r="F5" s="114"/>
      <c r="G5" s="124"/>
      <c r="H5" s="117"/>
      <c r="I5" s="114"/>
      <c r="J5" s="114"/>
      <c r="K5" s="124"/>
      <c r="L5" s="114"/>
      <c r="M5" s="124"/>
      <c r="N5" s="117"/>
      <c r="O5" s="114"/>
      <c r="P5" s="114"/>
      <c r="Q5" s="124"/>
      <c r="S5" s="114"/>
    </row>
    <row r="6" spans="1:19" s="280" customFormat="1" x14ac:dyDescent="0.2">
      <c r="A6" s="278"/>
    </row>
    <row r="7" spans="1:19" s="280" customFormat="1" x14ac:dyDescent="0.2">
      <c r="A7" s="279" t="s">
        <v>214</v>
      </c>
    </row>
    <row r="8" spans="1:19" s="145" customFormat="1" ht="13.5" customHeight="1" x14ac:dyDescent="0.2">
      <c r="A8" s="516" t="s">
        <v>80</v>
      </c>
      <c r="B8" s="208">
        <v>0</v>
      </c>
      <c r="C8" s="209">
        <v>2</v>
      </c>
      <c r="D8" s="210">
        <v>3</v>
      </c>
      <c r="E8" s="210">
        <v>4</v>
      </c>
      <c r="F8" s="210">
        <v>5</v>
      </c>
      <c r="G8" s="210">
        <v>6</v>
      </c>
      <c r="H8" s="210">
        <v>7</v>
      </c>
      <c r="I8" s="210">
        <v>8</v>
      </c>
      <c r="J8" s="483">
        <v>9</v>
      </c>
      <c r="K8" s="210">
        <v>10</v>
      </c>
      <c r="L8" s="210">
        <v>11</v>
      </c>
      <c r="M8" s="210">
        <v>12</v>
      </c>
      <c r="N8" s="210">
        <v>13</v>
      </c>
      <c r="O8" s="210">
        <v>14</v>
      </c>
      <c r="P8" s="210">
        <v>15</v>
      </c>
      <c r="Q8" s="210">
        <v>16</v>
      </c>
      <c r="R8" s="483">
        <v>17</v>
      </c>
      <c r="S8" s="211">
        <v>18</v>
      </c>
    </row>
    <row r="9" spans="1:19" s="145" customFormat="1" ht="72" x14ac:dyDescent="0.2">
      <c r="A9" s="199" t="s">
        <v>160</v>
      </c>
      <c r="B9" s="193" t="s">
        <v>211</v>
      </c>
      <c r="C9" s="192" t="s">
        <v>192</v>
      </c>
      <c r="D9" s="191" t="s">
        <v>200</v>
      </c>
      <c r="E9" s="191" t="s">
        <v>190</v>
      </c>
      <c r="F9" s="191" t="s">
        <v>193</v>
      </c>
      <c r="G9" s="191" t="s">
        <v>191</v>
      </c>
      <c r="H9" s="191" t="s">
        <v>201</v>
      </c>
      <c r="I9" s="191" t="s">
        <v>194</v>
      </c>
      <c r="J9" s="484" t="s">
        <v>203</v>
      </c>
      <c r="K9" s="191" t="s">
        <v>202</v>
      </c>
      <c r="L9" s="191" t="s">
        <v>195</v>
      </c>
      <c r="M9" s="191" t="s">
        <v>197</v>
      </c>
      <c r="N9" s="191" t="s">
        <v>198</v>
      </c>
      <c r="O9" s="191" t="s">
        <v>189</v>
      </c>
      <c r="P9" s="191" t="s">
        <v>196</v>
      </c>
      <c r="Q9" s="191" t="s">
        <v>199</v>
      </c>
      <c r="R9" s="484" t="s">
        <v>204</v>
      </c>
      <c r="S9" s="190" t="s">
        <v>187</v>
      </c>
    </row>
    <row r="10" spans="1:19" s="280" customFormat="1" x14ac:dyDescent="0.2">
      <c r="A10" s="278"/>
    </row>
    <row r="11" spans="1:19" s="149" customFormat="1" ht="13.5" customHeight="1" x14ac:dyDescent="0.2">
      <c r="A11" s="196" t="s">
        <v>186</v>
      </c>
      <c r="C11" s="151"/>
      <c r="D11" s="150"/>
      <c r="E11" s="150"/>
      <c r="H11" s="150"/>
      <c r="I11" s="150"/>
      <c r="N11" s="150"/>
      <c r="O11" s="150"/>
    </row>
    <row r="12" spans="1:19" s="145" customFormat="1" ht="13.5" customHeight="1" x14ac:dyDescent="0.2">
      <c r="A12" s="181">
        <v>2017</v>
      </c>
      <c r="B12" s="180">
        <v>314592</v>
      </c>
      <c r="C12" s="179">
        <v>7956</v>
      </c>
      <c r="D12" s="178">
        <v>8466</v>
      </c>
      <c r="E12" s="178">
        <v>10443</v>
      </c>
      <c r="F12" s="178">
        <v>23049</v>
      </c>
      <c r="G12" s="178">
        <v>8917</v>
      </c>
      <c r="H12" s="178">
        <v>10747</v>
      </c>
      <c r="I12" s="178">
        <v>17328</v>
      </c>
      <c r="J12" s="486">
        <v>0</v>
      </c>
      <c r="K12" s="178">
        <v>1159</v>
      </c>
      <c r="L12" s="178">
        <v>42975</v>
      </c>
      <c r="M12" s="178">
        <v>25597</v>
      </c>
      <c r="N12" s="178">
        <v>2116</v>
      </c>
      <c r="O12" s="178">
        <v>44372</v>
      </c>
      <c r="P12" s="178">
        <v>7321</v>
      </c>
      <c r="Q12" s="178">
        <v>13760</v>
      </c>
      <c r="R12" s="486">
        <v>194</v>
      </c>
      <c r="S12" s="177">
        <v>90192</v>
      </c>
    </row>
    <row r="13" spans="1:19" s="145" customFormat="1" ht="13.5" customHeight="1" x14ac:dyDescent="0.2">
      <c r="A13" s="176">
        <v>2018</v>
      </c>
      <c r="B13" s="175">
        <v>312787</v>
      </c>
      <c r="C13" s="174">
        <v>7919</v>
      </c>
      <c r="D13" s="173">
        <v>8679</v>
      </c>
      <c r="E13" s="173">
        <v>10115</v>
      </c>
      <c r="F13" s="173">
        <v>22415</v>
      </c>
      <c r="G13" s="173">
        <v>8816</v>
      </c>
      <c r="H13" s="173">
        <v>11205</v>
      </c>
      <c r="I13" s="173">
        <v>17008</v>
      </c>
      <c r="J13" s="487">
        <v>0</v>
      </c>
      <c r="K13" s="173">
        <v>1243</v>
      </c>
      <c r="L13" s="173">
        <v>42734</v>
      </c>
      <c r="M13" s="173">
        <v>25343</v>
      </c>
      <c r="N13" s="173">
        <v>2096</v>
      </c>
      <c r="O13" s="173">
        <v>43349</v>
      </c>
      <c r="P13" s="173">
        <v>7352</v>
      </c>
      <c r="Q13" s="173">
        <v>14209</v>
      </c>
      <c r="R13" s="487">
        <v>184</v>
      </c>
      <c r="S13" s="172">
        <v>90119</v>
      </c>
    </row>
    <row r="14" spans="1:19" s="145" customFormat="1" ht="13.5" customHeight="1" x14ac:dyDescent="0.2">
      <c r="A14" s="176">
        <v>2019</v>
      </c>
      <c r="B14" s="175">
        <v>311597</v>
      </c>
      <c r="C14" s="174">
        <v>7930</v>
      </c>
      <c r="D14" s="173">
        <v>8897</v>
      </c>
      <c r="E14" s="173">
        <v>9913</v>
      </c>
      <c r="F14" s="173">
        <v>21952</v>
      </c>
      <c r="G14" s="173">
        <v>8664</v>
      </c>
      <c r="H14" s="173">
        <v>11384</v>
      </c>
      <c r="I14" s="173">
        <v>16782</v>
      </c>
      <c r="J14" s="487">
        <v>0</v>
      </c>
      <c r="K14" s="173">
        <v>1256</v>
      </c>
      <c r="L14" s="173">
        <v>42683</v>
      </c>
      <c r="M14" s="173">
        <v>25163</v>
      </c>
      <c r="N14" s="173">
        <v>2111</v>
      </c>
      <c r="O14" s="173">
        <v>42657</v>
      </c>
      <c r="P14" s="173">
        <v>7323</v>
      </c>
      <c r="Q14" s="173">
        <v>14284</v>
      </c>
      <c r="R14" s="487">
        <v>179</v>
      </c>
      <c r="S14" s="172">
        <v>90419</v>
      </c>
    </row>
    <row r="15" spans="1:19" s="145" customFormat="1" ht="13.5" customHeight="1" x14ac:dyDescent="0.2">
      <c r="A15" s="176">
        <v>2020</v>
      </c>
      <c r="B15" s="175">
        <v>311999</v>
      </c>
      <c r="C15" s="174">
        <v>7907</v>
      </c>
      <c r="D15" s="173">
        <v>9011</v>
      </c>
      <c r="E15" s="173">
        <v>9735</v>
      </c>
      <c r="F15" s="173">
        <v>21789</v>
      </c>
      <c r="G15" s="173">
        <v>8582</v>
      </c>
      <c r="H15" s="173">
        <v>11642</v>
      </c>
      <c r="I15" s="173">
        <v>16746</v>
      </c>
      <c r="J15" s="487">
        <v>0</v>
      </c>
      <c r="K15" s="173">
        <v>1256</v>
      </c>
      <c r="L15" s="173">
        <v>42635</v>
      </c>
      <c r="M15" s="173">
        <v>25251</v>
      </c>
      <c r="N15" s="173">
        <v>2118</v>
      </c>
      <c r="O15" s="173">
        <v>42121</v>
      </c>
      <c r="P15" s="173">
        <v>7365</v>
      </c>
      <c r="Q15" s="173">
        <v>14511</v>
      </c>
      <c r="R15" s="487">
        <v>179</v>
      </c>
      <c r="S15" s="172">
        <v>91153</v>
      </c>
    </row>
    <row r="16" spans="1:19" s="145" customFormat="1" ht="13.5" customHeight="1" x14ac:dyDescent="0.2">
      <c r="A16" s="176">
        <v>2021</v>
      </c>
      <c r="B16" s="175">
        <v>314029</v>
      </c>
      <c r="C16" s="174">
        <v>7903</v>
      </c>
      <c r="D16" s="173">
        <v>9146</v>
      </c>
      <c r="E16" s="173">
        <v>9644</v>
      </c>
      <c r="F16" s="173">
        <v>21859</v>
      </c>
      <c r="G16" s="173">
        <v>8588</v>
      </c>
      <c r="H16" s="173">
        <v>11988</v>
      </c>
      <c r="I16" s="173">
        <v>16867</v>
      </c>
      <c r="J16" s="487">
        <v>0</v>
      </c>
      <c r="K16" s="173">
        <v>1262</v>
      </c>
      <c r="L16" s="173">
        <v>42649</v>
      </c>
      <c r="M16" s="173">
        <v>25545</v>
      </c>
      <c r="N16" s="173">
        <v>2123</v>
      </c>
      <c r="O16" s="173">
        <v>41837</v>
      </c>
      <c r="P16" s="173">
        <v>7397</v>
      </c>
      <c r="Q16" s="173">
        <v>14759</v>
      </c>
      <c r="R16" s="487">
        <v>179</v>
      </c>
      <c r="S16" s="172">
        <v>92282</v>
      </c>
    </row>
    <row r="17" spans="1:19" s="145" customFormat="1" ht="13.5" customHeight="1" x14ac:dyDescent="0.2">
      <c r="A17" s="176">
        <v>2022</v>
      </c>
      <c r="B17" s="175">
        <v>316709</v>
      </c>
      <c r="C17" s="174">
        <v>7901</v>
      </c>
      <c r="D17" s="173">
        <v>9292</v>
      </c>
      <c r="E17" s="173">
        <v>9641</v>
      </c>
      <c r="F17" s="173">
        <v>21994</v>
      </c>
      <c r="G17" s="173">
        <v>8623</v>
      </c>
      <c r="H17" s="173">
        <v>12329</v>
      </c>
      <c r="I17" s="173">
        <v>17075</v>
      </c>
      <c r="J17" s="487">
        <v>0</v>
      </c>
      <c r="K17" s="173">
        <v>1269</v>
      </c>
      <c r="L17" s="173">
        <v>42734</v>
      </c>
      <c r="M17" s="173">
        <v>25925</v>
      </c>
      <c r="N17" s="173">
        <v>2131</v>
      </c>
      <c r="O17" s="173">
        <v>41718</v>
      </c>
      <c r="P17" s="173">
        <v>7456</v>
      </c>
      <c r="Q17" s="173">
        <v>15035</v>
      </c>
      <c r="R17" s="487">
        <v>181</v>
      </c>
      <c r="S17" s="172">
        <v>93407</v>
      </c>
    </row>
    <row r="18" spans="1:19" s="145" customFormat="1" ht="13.5" customHeight="1" x14ac:dyDescent="0.2">
      <c r="A18" s="176">
        <v>2023</v>
      </c>
      <c r="B18" s="175">
        <v>320634</v>
      </c>
      <c r="C18" s="174">
        <v>7918</v>
      </c>
      <c r="D18" s="173">
        <v>9480</v>
      </c>
      <c r="E18" s="173">
        <v>9704</v>
      </c>
      <c r="F18" s="173">
        <v>22243</v>
      </c>
      <c r="G18" s="173">
        <v>8728</v>
      </c>
      <c r="H18" s="173">
        <v>12568</v>
      </c>
      <c r="I18" s="173">
        <v>17377</v>
      </c>
      <c r="J18" s="487">
        <v>0</v>
      </c>
      <c r="K18" s="173">
        <v>1281</v>
      </c>
      <c r="L18" s="173">
        <v>43111</v>
      </c>
      <c r="M18" s="173">
        <v>26401</v>
      </c>
      <c r="N18" s="173">
        <v>2151</v>
      </c>
      <c r="O18" s="173">
        <v>41843</v>
      </c>
      <c r="P18" s="173">
        <v>7506</v>
      </c>
      <c r="Q18" s="173">
        <v>15283</v>
      </c>
      <c r="R18" s="487">
        <v>185</v>
      </c>
      <c r="S18" s="172">
        <v>94856</v>
      </c>
    </row>
    <row r="19" spans="1:19" s="145" customFormat="1" ht="13.5" customHeight="1" x14ac:dyDescent="0.2">
      <c r="A19" s="176">
        <v>2024</v>
      </c>
      <c r="B19" s="175">
        <v>325967</v>
      </c>
      <c r="C19" s="174">
        <v>7994</v>
      </c>
      <c r="D19" s="173">
        <v>9739</v>
      </c>
      <c r="E19" s="173">
        <v>9842</v>
      </c>
      <c r="F19" s="173">
        <v>22662</v>
      </c>
      <c r="G19" s="173">
        <v>8900</v>
      </c>
      <c r="H19" s="173">
        <v>12773</v>
      </c>
      <c r="I19" s="173">
        <v>17803</v>
      </c>
      <c r="J19" s="487">
        <v>0</v>
      </c>
      <c r="K19" s="173">
        <v>1300</v>
      </c>
      <c r="L19" s="173">
        <v>43679</v>
      </c>
      <c r="M19" s="173">
        <v>27052</v>
      </c>
      <c r="N19" s="173">
        <v>2178</v>
      </c>
      <c r="O19" s="173">
        <v>42206</v>
      </c>
      <c r="P19" s="173">
        <v>7613</v>
      </c>
      <c r="Q19" s="173">
        <v>15614</v>
      </c>
      <c r="R19" s="487">
        <v>190</v>
      </c>
      <c r="S19" s="172">
        <v>96423</v>
      </c>
    </row>
    <row r="20" spans="1:19" s="145" customFormat="1" ht="13.5" customHeight="1" x14ac:dyDescent="0.2">
      <c r="A20" s="176">
        <v>2025</v>
      </c>
      <c r="B20" s="175">
        <v>332119</v>
      </c>
      <c r="C20" s="174">
        <v>8100</v>
      </c>
      <c r="D20" s="173">
        <v>9998</v>
      </c>
      <c r="E20" s="173">
        <v>10026</v>
      </c>
      <c r="F20" s="173">
        <v>23124</v>
      </c>
      <c r="G20" s="173">
        <v>9103</v>
      </c>
      <c r="H20" s="173">
        <v>12953</v>
      </c>
      <c r="I20" s="173">
        <v>18289</v>
      </c>
      <c r="J20" s="487">
        <v>0</v>
      </c>
      <c r="K20" s="173">
        <v>1326</v>
      </c>
      <c r="L20" s="173">
        <v>44381</v>
      </c>
      <c r="M20" s="173">
        <v>27773</v>
      </c>
      <c r="N20" s="173">
        <v>2209</v>
      </c>
      <c r="O20" s="173">
        <v>42684</v>
      </c>
      <c r="P20" s="173">
        <v>7739</v>
      </c>
      <c r="Q20" s="173">
        <v>15939</v>
      </c>
      <c r="R20" s="487">
        <v>196</v>
      </c>
      <c r="S20" s="172">
        <v>98280</v>
      </c>
    </row>
    <row r="21" spans="1:19" s="145" customFormat="1" ht="13.5" customHeight="1" x14ac:dyDescent="0.2">
      <c r="A21" s="176">
        <v>2026</v>
      </c>
      <c r="B21" s="175">
        <v>337652</v>
      </c>
      <c r="C21" s="174">
        <v>8214</v>
      </c>
      <c r="D21" s="173">
        <v>10248</v>
      </c>
      <c r="E21" s="173">
        <v>10195</v>
      </c>
      <c r="F21" s="173">
        <v>23519</v>
      </c>
      <c r="G21" s="173">
        <v>9254</v>
      </c>
      <c r="H21" s="173">
        <v>13121</v>
      </c>
      <c r="I21" s="173">
        <v>18703</v>
      </c>
      <c r="J21" s="487">
        <v>0</v>
      </c>
      <c r="K21" s="173">
        <v>1354</v>
      </c>
      <c r="L21" s="173">
        <v>45074</v>
      </c>
      <c r="M21" s="173">
        <v>28400</v>
      </c>
      <c r="N21" s="173">
        <v>2240</v>
      </c>
      <c r="O21" s="173">
        <v>43225</v>
      </c>
      <c r="P21" s="173">
        <v>7880</v>
      </c>
      <c r="Q21" s="173">
        <v>16211</v>
      </c>
      <c r="R21" s="487">
        <v>200</v>
      </c>
      <c r="S21" s="172">
        <v>99812</v>
      </c>
    </row>
    <row r="22" spans="1:19" s="145" customFormat="1" ht="13.5" customHeight="1" x14ac:dyDescent="0.2">
      <c r="A22" s="171">
        <v>2027</v>
      </c>
      <c r="B22" s="170">
        <v>341674</v>
      </c>
      <c r="C22" s="169">
        <v>8325</v>
      </c>
      <c r="D22" s="168">
        <v>10430</v>
      </c>
      <c r="E22" s="168">
        <v>10320</v>
      </c>
      <c r="F22" s="168">
        <v>23818</v>
      </c>
      <c r="G22" s="168">
        <v>9357</v>
      </c>
      <c r="H22" s="168">
        <v>13226</v>
      </c>
      <c r="I22" s="168">
        <v>18995</v>
      </c>
      <c r="J22" s="488">
        <v>0</v>
      </c>
      <c r="K22" s="168">
        <v>1374</v>
      </c>
      <c r="L22" s="168">
        <v>45616</v>
      </c>
      <c r="M22" s="168">
        <v>28848</v>
      </c>
      <c r="N22" s="168">
        <v>2269</v>
      </c>
      <c r="O22" s="168">
        <v>43682</v>
      </c>
      <c r="P22" s="168">
        <v>7999</v>
      </c>
      <c r="Q22" s="168">
        <v>16403</v>
      </c>
      <c r="R22" s="488">
        <v>204</v>
      </c>
      <c r="S22" s="167">
        <v>100808</v>
      </c>
    </row>
    <row r="23" spans="1:19" s="145" customFormat="1" ht="13.5" customHeight="1" x14ac:dyDescent="0.2">
      <c r="A23" s="166" t="s">
        <v>215</v>
      </c>
      <c r="B23" s="165">
        <v>8.6086105177499705E-2</v>
      </c>
      <c r="C23" s="164">
        <v>4.6380090497737614E-2</v>
      </c>
      <c r="D23" s="163">
        <v>0.23198677061185924</v>
      </c>
      <c r="E23" s="163">
        <v>-1.1778224648089641E-2</v>
      </c>
      <c r="F23" s="163">
        <v>3.3363703414464929E-2</v>
      </c>
      <c r="G23" s="163">
        <v>4.9343949758887451E-2</v>
      </c>
      <c r="H23" s="163">
        <v>0.23066902391365041</v>
      </c>
      <c r="I23" s="163">
        <v>9.6202677746999088E-2</v>
      </c>
      <c r="J23" s="518">
        <v>0</v>
      </c>
      <c r="K23" s="163">
        <v>0.18550474547023299</v>
      </c>
      <c r="L23" s="163">
        <v>6.1454333915066828E-2</v>
      </c>
      <c r="M23" s="163">
        <v>0.12700707114114929</v>
      </c>
      <c r="N23" s="163">
        <v>7.2306238185255278E-2</v>
      </c>
      <c r="O23" s="163">
        <v>-1.5550347065717118E-2</v>
      </c>
      <c r="P23" s="163">
        <v>9.2610299139461727E-2</v>
      </c>
      <c r="Q23" s="163">
        <v>0.19207848837209296</v>
      </c>
      <c r="R23" s="518">
        <v>5.1546391752577359E-2</v>
      </c>
      <c r="S23" s="162">
        <v>0.11770445272307972</v>
      </c>
    </row>
    <row r="24" spans="1:19" s="142" customFormat="1" ht="13.5" customHeight="1" x14ac:dyDescent="0.2">
      <c r="A24" s="189"/>
      <c r="B24" s="188"/>
      <c r="C24" s="187"/>
      <c r="D24" s="143"/>
      <c r="E24" s="143"/>
      <c r="F24" s="143"/>
      <c r="G24" s="143"/>
      <c r="H24" s="143"/>
      <c r="I24" s="143"/>
      <c r="L24" s="143"/>
      <c r="M24" s="143"/>
      <c r="N24" s="143"/>
      <c r="O24" s="143"/>
    </row>
    <row r="25" spans="1:19" s="149" customFormat="1" ht="13.5" customHeight="1" x14ac:dyDescent="0.2">
      <c r="A25" s="196" t="s">
        <v>185</v>
      </c>
      <c r="C25" s="151"/>
      <c r="D25" s="150"/>
      <c r="E25" s="150"/>
      <c r="H25" s="150"/>
      <c r="I25" s="150"/>
      <c r="N25" s="150"/>
      <c r="O25" s="150"/>
    </row>
    <row r="26" spans="1:19" s="145" customFormat="1" ht="13.5" customHeight="1" x14ac:dyDescent="0.2">
      <c r="A26" s="186">
        <v>2017</v>
      </c>
      <c r="B26" s="185">
        <v>90769</v>
      </c>
      <c r="C26" s="184">
        <v>1976</v>
      </c>
      <c r="D26" s="183">
        <v>1995</v>
      </c>
      <c r="E26" s="183">
        <v>3057</v>
      </c>
      <c r="F26" s="183">
        <v>6117</v>
      </c>
      <c r="G26" s="183">
        <v>3135</v>
      </c>
      <c r="H26" s="183">
        <v>3640</v>
      </c>
      <c r="I26" s="183">
        <v>5925</v>
      </c>
      <c r="J26" s="497">
        <v>0</v>
      </c>
      <c r="K26" s="183">
        <v>262</v>
      </c>
      <c r="L26" s="183">
        <v>14373</v>
      </c>
      <c r="M26" s="183">
        <v>8770</v>
      </c>
      <c r="N26" s="183">
        <v>577</v>
      </c>
      <c r="O26" s="183">
        <v>12132</v>
      </c>
      <c r="P26" s="183">
        <v>2186</v>
      </c>
      <c r="Q26" s="183">
        <v>4707</v>
      </c>
      <c r="R26" s="497">
        <v>0</v>
      </c>
      <c r="S26" s="182">
        <v>21917</v>
      </c>
    </row>
    <row r="27" spans="1:19" s="145" customFormat="1" ht="13.5" customHeight="1" x14ac:dyDescent="0.2">
      <c r="A27" s="181">
        <v>2018</v>
      </c>
      <c r="B27" s="180">
        <v>90641</v>
      </c>
      <c r="C27" s="179">
        <v>1943</v>
      </c>
      <c r="D27" s="178">
        <v>2027</v>
      </c>
      <c r="E27" s="178">
        <v>3034</v>
      </c>
      <c r="F27" s="178">
        <v>6324</v>
      </c>
      <c r="G27" s="178">
        <v>2947</v>
      </c>
      <c r="H27" s="178">
        <v>3543</v>
      </c>
      <c r="I27" s="178">
        <v>5779</v>
      </c>
      <c r="J27" s="486">
        <v>0</v>
      </c>
      <c r="K27" s="178">
        <v>278</v>
      </c>
      <c r="L27" s="178">
        <v>14218</v>
      </c>
      <c r="M27" s="178">
        <v>8475</v>
      </c>
      <c r="N27" s="178">
        <v>645</v>
      </c>
      <c r="O27" s="178">
        <v>11794</v>
      </c>
      <c r="P27" s="178">
        <v>2151</v>
      </c>
      <c r="Q27" s="178">
        <v>4742</v>
      </c>
      <c r="R27" s="486">
        <v>0</v>
      </c>
      <c r="S27" s="177">
        <v>22741</v>
      </c>
    </row>
    <row r="28" spans="1:19" s="145" customFormat="1" ht="13.5" customHeight="1" x14ac:dyDescent="0.2">
      <c r="A28" s="176">
        <v>2019</v>
      </c>
      <c r="B28" s="175">
        <v>90819</v>
      </c>
      <c r="C28" s="174">
        <v>1906</v>
      </c>
      <c r="D28" s="173">
        <v>2078</v>
      </c>
      <c r="E28" s="173">
        <v>2921</v>
      </c>
      <c r="F28" s="173">
        <v>6050</v>
      </c>
      <c r="G28" s="173">
        <v>2978</v>
      </c>
      <c r="H28" s="173">
        <v>3876</v>
      </c>
      <c r="I28" s="173">
        <v>5662</v>
      </c>
      <c r="J28" s="487">
        <v>0</v>
      </c>
      <c r="K28" s="173">
        <v>331</v>
      </c>
      <c r="L28" s="173">
        <v>14175</v>
      </c>
      <c r="M28" s="173">
        <v>8424</v>
      </c>
      <c r="N28" s="173">
        <v>616</v>
      </c>
      <c r="O28" s="173">
        <v>11504</v>
      </c>
      <c r="P28" s="173">
        <v>2178</v>
      </c>
      <c r="Q28" s="173">
        <v>5117</v>
      </c>
      <c r="R28" s="487">
        <v>0</v>
      </c>
      <c r="S28" s="172">
        <v>23002</v>
      </c>
    </row>
    <row r="29" spans="1:19" s="145" customFormat="1" ht="13.5" customHeight="1" x14ac:dyDescent="0.2">
      <c r="A29" s="176">
        <v>2020</v>
      </c>
      <c r="B29" s="175">
        <v>90122</v>
      </c>
      <c r="C29" s="174">
        <v>1903</v>
      </c>
      <c r="D29" s="173">
        <v>2168</v>
      </c>
      <c r="E29" s="173">
        <v>2919</v>
      </c>
      <c r="F29" s="173">
        <v>5825</v>
      </c>
      <c r="G29" s="173">
        <v>2919</v>
      </c>
      <c r="H29" s="173">
        <v>3959</v>
      </c>
      <c r="I29" s="173">
        <v>5575</v>
      </c>
      <c r="J29" s="487">
        <v>0</v>
      </c>
      <c r="K29" s="173">
        <v>337</v>
      </c>
      <c r="L29" s="173">
        <v>14087</v>
      </c>
      <c r="M29" s="173">
        <v>8345</v>
      </c>
      <c r="N29" s="173">
        <v>619</v>
      </c>
      <c r="O29" s="173">
        <v>11229</v>
      </c>
      <c r="P29" s="173">
        <v>2167</v>
      </c>
      <c r="Q29" s="173">
        <v>5139</v>
      </c>
      <c r="R29" s="487">
        <v>0</v>
      </c>
      <c r="S29" s="172">
        <v>22932</v>
      </c>
    </row>
    <row r="30" spans="1:19" s="145" customFormat="1" ht="13.5" customHeight="1" x14ac:dyDescent="0.2">
      <c r="A30" s="176">
        <v>2021</v>
      </c>
      <c r="B30" s="175">
        <v>89233</v>
      </c>
      <c r="C30" s="174">
        <v>1890</v>
      </c>
      <c r="D30" s="173">
        <v>2192</v>
      </c>
      <c r="E30" s="173">
        <v>2826</v>
      </c>
      <c r="F30" s="173">
        <v>5689</v>
      </c>
      <c r="G30" s="173">
        <v>2847</v>
      </c>
      <c r="H30" s="173">
        <v>4000</v>
      </c>
      <c r="I30" s="173">
        <v>5480</v>
      </c>
      <c r="J30" s="487">
        <v>0</v>
      </c>
      <c r="K30" s="173">
        <v>341</v>
      </c>
      <c r="L30" s="173">
        <v>14095</v>
      </c>
      <c r="M30" s="173">
        <v>8268</v>
      </c>
      <c r="N30" s="173">
        <v>620</v>
      </c>
      <c r="O30" s="173">
        <v>11046</v>
      </c>
      <c r="P30" s="173">
        <v>2169</v>
      </c>
      <c r="Q30" s="173">
        <v>5155</v>
      </c>
      <c r="R30" s="487">
        <v>0</v>
      </c>
      <c r="S30" s="172">
        <v>22616</v>
      </c>
    </row>
    <row r="31" spans="1:19" s="145" customFormat="1" ht="13.5" customHeight="1" x14ac:dyDescent="0.2">
      <c r="A31" s="176">
        <v>2022</v>
      </c>
      <c r="B31" s="175">
        <v>89414</v>
      </c>
      <c r="C31" s="174">
        <v>1893</v>
      </c>
      <c r="D31" s="173">
        <v>2220</v>
      </c>
      <c r="E31" s="173">
        <v>2748</v>
      </c>
      <c r="F31" s="173">
        <v>5652</v>
      </c>
      <c r="G31" s="173">
        <v>2829</v>
      </c>
      <c r="H31" s="173">
        <v>4065</v>
      </c>
      <c r="I31" s="173">
        <v>5459</v>
      </c>
      <c r="J31" s="487">
        <v>0</v>
      </c>
      <c r="K31" s="173">
        <v>339</v>
      </c>
      <c r="L31" s="173">
        <v>14113</v>
      </c>
      <c r="M31" s="173">
        <v>8304</v>
      </c>
      <c r="N31" s="173">
        <v>623</v>
      </c>
      <c r="O31" s="173">
        <v>10889</v>
      </c>
      <c r="P31" s="173">
        <v>2170</v>
      </c>
      <c r="Q31" s="173">
        <v>5199</v>
      </c>
      <c r="R31" s="487">
        <v>0</v>
      </c>
      <c r="S31" s="172">
        <v>22911</v>
      </c>
    </row>
    <row r="32" spans="1:19" s="145" customFormat="1" ht="13.5" customHeight="1" x14ac:dyDescent="0.2">
      <c r="A32" s="176">
        <v>2023</v>
      </c>
      <c r="B32" s="175">
        <v>90480</v>
      </c>
      <c r="C32" s="174">
        <v>1899</v>
      </c>
      <c r="D32" s="173">
        <v>2280</v>
      </c>
      <c r="E32" s="173">
        <v>2763</v>
      </c>
      <c r="F32" s="173">
        <v>5716</v>
      </c>
      <c r="G32" s="173">
        <v>2837</v>
      </c>
      <c r="H32" s="173">
        <v>4212</v>
      </c>
      <c r="I32" s="173">
        <v>5533</v>
      </c>
      <c r="J32" s="487">
        <v>0</v>
      </c>
      <c r="K32" s="173">
        <v>335</v>
      </c>
      <c r="L32" s="173">
        <v>14039</v>
      </c>
      <c r="M32" s="173">
        <v>8458</v>
      </c>
      <c r="N32" s="173">
        <v>623</v>
      </c>
      <c r="O32" s="173">
        <v>10850</v>
      </c>
      <c r="P32" s="173">
        <v>2204</v>
      </c>
      <c r="Q32" s="173">
        <v>5373</v>
      </c>
      <c r="R32" s="487">
        <v>0</v>
      </c>
      <c r="S32" s="172">
        <v>23357</v>
      </c>
    </row>
    <row r="33" spans="1:19" s="145" customFormat="1" ht="13.5" customHeight="1" x14ac:dyDescent="0.2">
      <c r="A33" s="176">
        <v>2024</v>
      </c>
      <c r="B33" s="175">
        <v>91057</v>
      </c>
      <c r="C33" s="174">
        <v>1873</v>
      </c>
      <c r="D33" s="173">
        <v>2282</v>
      </c>
      <c r="E33" s="173">
        <v>2750</v>
      </c>
      <c r="F33" s="173">
        <v>5722</v>
      </c>
      <c r="G33" s="173">
        <v>2843</v>
      </c>
      <c r="H33" s="173">
        <v>4340</v>
      </c>
      <c r="I33" s="173">
        <v>5585</v>
      </c>
      <c r="J33" s="487">
        <v>0</v>
      </c>
      <c r="K33" s="173">
        <v>340</v>
      </c>
      <c r="L33" s="173">
        <v>14092</v>
      </c>
      <c r="M33" s="173">
        <v>8574</v>
      </c>
      <c r="N33" s="173">
        <v>623</v>
      </c>
      <c r="O33" s="173">
        <v>10786</v>
      </c>
      <c r="P33" s="173">
        <v>2197</v>
      </c>
      <c r="Q33" s="173">
        <v>5412</v>
      </c>
      <c r="R33" s="487">
        <v>0</v>
      </c>
      <c r="S33" s="172">
        <v>23638</v>
      </c>
    </row>
    <row r="34" spans="1:19" s="145" customFormat="1" ht="13.5" customHeight="1" x14ac:dyDescent="0.2">
      <c r="A34" s="176">
        <v>2025</v>
      </c>
      <c r="B34" s="175">
        <v>91818</v>
      </c>
      <c r="C34" s="174">
        <v>1875</v>
      </c>
      <c r="D34" s="173">
        <v>2322</v>
      </c>
      <c r="E34" s="173">
        <v>2748</v>
      </c>
      <c r="F34" s="173">
        <v>5780</v>
      </c>
      <c r="G34" s="173">
        <v>2856</v>
      </c>
      <c r="H34" s="173">
        <v>4407</v>
      </c>
      <c r="I34" s="173">
        <v>5647</v>
      </c>
      <c r="J34" s="487">
        <v>0</v>
      </c>
      <c r="K34" s="173">
        <v>340</v>
      </c>
      <c r="L34" s="173">
        <v>14188</v>
      </c>
      <c r="M34" s="173">
        <v>8703</v>
      </c>
      <c r="N34" s="173">
        <v>628</v>
      </c>
      <c r="O34" s="173">
        <v>10797</v>
      </c>
      <c r="P34" s="173">
        <v>2212</v>
      </c>
      <c r="Q34" s="173">
        <v>5489</v>
      </c>
      <c r="R34" s="487">
        <v>0</v>
      </c>
      <c r="S34" s="172">
        <v>23825</v>
      </c>
    </row>
    <row r="35" spans="1:19" s="145" customFormat="1" ht="13.5" customHeight="1" x14ac:dyDescent="0.2">
      <c r="A35" s="176">
        <v>2026</v>
      </c>
      <c r="B35" s="175">
        <v>93584</v>
      </c>
      <c r="C35" s="174">
        <v>1889</v>
      </c>
      <c r="D35" s="173">
        <v>2360</v>
      </c>
      <c r="E35" s="173">
        <v>2791</v>
      </c>
      <c r="F35" s="173">
        <v>5909</v>
      </c>
      <c r="G35" s="173">
        <v>2932</v>
      </c>
      <c r="H35" s="173">
        <v>4466</v>
      </c>
      <c r="I35" s="173">
        <v>5804</v>
      </c>
      <c r="J35" s="487">
        <v>0</v>
      </c>
      <c r="K35" s="173">
        <v>342</v>
      </c>
      <c r="L35" s="173">
        <v>14414</v>
      </c>
      <c r="M35" s="173">
        <v>8960</v>
      </c>
      <c r="N35" s="173">
        <v>637</v>
      </c>
      <c r="O35" s="173">
        <v>10865</v>
      </c>
      <c r="P35" s="173">
        <v>2239</v>
      </c>
      <c r="Q35" s="173">
        <v>5634</v>
      </c>
      <c r="R35" s="487">
        <v>0</v>
      </c>
      <c r="S35" s="172">
        <v>24342</v>
      </c>
    </row>
    <row r="36" spans="1:19" s="145" customFormat="1" ht="13.5" customHeight="1" x14ac:dyDescent="0.2">
      <c r="A36" s="171">
        <v>2027</v>
      </c>
      <c r="B36" s="170">
        <v>95597</v>
      </c>
      <c r="C36" s="169">
        <v>1908</v>
      </c>
      <c r="D36" s="168">
        <v>2449</v>
      </c>
      <c r="E36" s="168">
        <v>2855</v>
      </c>
      <c r="F36" s="168">
        <v>6046</v>
      </c>
      <c r="G36" s="168">
        <v>2998</v>
      </c>
      <c r="H36" s="168">
        <v>4550</v>
      </c>
      <c r="I36" s="168">
        <v>5966</v>
      </c>
      <c r="J36" s="488">
        <v>0</v>
      </c>
      <c r="K36" s="168">
        <v>351</v>
      </c>
      <c r="L36" s="168">
        <v>14671</v>
      </c>
      <c r="M36" s="168">
        <v>9212</v>
      </c>
      <c r="N36" s="168">
        <v>643</v>
      </c>
      <c r="O36" s="168">
        <v>11035</v>
      </c>
      <c r="P36" s="168">
        <v>2272</v>
      </c>
      <c r="Q36" s="168">
        <v>5756</v>
      </c>
      <c r="R36" s="488">
        <v>0</v>
      </c>
      <c r="S36" s="167">
        <v>24885</v>
      </c>
    </row>
    <row r="37" spans="1:19" s="145" customFormat="1" ht="13.5" customHeight="1" x14ac:dyDescent="0.2">
      <c r="A37" s="166" t="s">
        <v>215</v>
      </c>
      <c r="B37" s="165">
        <v>5.3189965737201028E-2</v>
      </c>
      <c r="C37" s="164">
        <v>-3.4412955465587092E-2</v>
      </c>
      <c r="D37" s="163">
        <v>0.22756892230576442</v>
      </c>
      <c r="E37" s="163">
        <v>-6.6077854105332068E-2</v>
      </c>
      <c r="F37" s="163">
        <v>-1.1606996893902211E-2</v>
      </c>
      <c r="G37" s="163">
        <v>-4.3700159489633128E-2</v>
      </c>
      <c r="H37" s="163">
        <v>0.25</v>
      </c>
      <c r="I37" s="163">
        <v>6.9198312236287141E-3</v>
      </c>
      <c r="J37" s="518">
        <v>0</v>
      </c>
      <c r="K37" s="163">
        <v>0.33969465648854968</v>
      </c>
      <c r="L37" s="163">
        <v>2.0733319418353879E-2</v>
      </c>
      <c r="M37" s="163">
        <v>5.03990877993159E-2</v>
      </c>
      <c r="N37" s="163">
        <v>0.11438474870017323</v>
      </c>
      <c r="O37" s="163">
        <v>-9.0422024398285505E-2</v>
      </c>
      <c r="P37" s="163">
        <v>3.9341262580054881E-2</v>
      </c>
      <c r="Q37" s="163">
        <v>0.22285957085192276</v>
      </c>
      <c r="R37" s="518">
        <v>0</v>
      </c>
      <c r="S37" s="162">
        <v>0.13541999361226442</v>
      </c>
    </row>
    <row r="38" spans="1:19" s="145" customFormat="1" ht="13.5" customHeight="1" x14ac:dyDescent="0.2">
      <c r="A38" s="147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19" s="149" customFormat="1" ht="13.5" customHeight="1" x14ac:dyDescent="0.2">
      <c r="A39" s="149" t="s">
        <v>216</v>
      </c>
      <c r="D39" s="152"/>
      <c r="E39" s="151"/>
      <c r="F39" s="150"/>
      <c r="G39" s="150"/>
      <c r="J39" s="150"/>
      <c r="K39" s="150"/>
      <c r="L39" s="150"/>
      <c r="M39" s="150"/>
      <c r="P39" s="150"/>
      <c r="Q39" s="150"/>
    </row>
    <row r="40" spans="1:19" s="145" customFormat="1" ht="13.5" customHeight="1" x14ac:dyDescent="0.2">
      <c r="A40" s="516" t="s">
        <v>80</v>
      </c>
      <c r="B40" s="208">
        <v>0</v>
      </c>
      <c r="C40" s="209">
        <v>2</v>
      </c>
      <c r="D40" s="210">
        <v>3</v>
      </c>
      <c r="E40" s="210">
        <v>4</v>
      </c>
      <c r="F40" s="210">
        <v>5</v>
      </c>
      <c r="G40" s="210">
        <v>6</v>
      </c>
      <c r="H40" s="210">
        <v>7</v>
      </c>
      <c r="I40" s="210">
        <v>8</v>
      </c>
      <c r="J40" s="483">
        <v>9</v>
      </c>
      <c r="K40" s="210">
        <v>10</v>
      </c>
      <c r="L40" s="210">
        <v>11</v>
      </c>
      <c r="M40" s="210">
        <v>12</v>
      </c>
      <c r="N40" s="210">
        <v>13</v>
      </c>
      <c r="O40" s="210">
        <v>14</v>
      </c>
      <c r="P40" s="210">
        <v>15</v>
      </c>
      <c r="Q40" s="210">
        <v>16</v>
      </c>
      <c r="R40" s="483">
        <v>17</v>
      </c>
      <c r="S40" s="211">
        <v>18</v>
      </c>
    </row>
    <row r="41" spans="1:19" s="145" customFormat="1" ht="72" x14ac:dyDescent="0.2">
      <c r="A41" s="199" t="s">
        <v>160</v>
      </c>
      <c r="B41" s="193" t="s">
        <v>211</v>
      </c>
      <c r="C41" s="192" t="s">
        <v>192</v>
      </c>
      <c r="D41" s="191" t="s">
        <v>200</v>
      </c>
      <c r="E41" s="191" t="s">
        <v>190</v>
      </c>
      <c r="F41" s="191" t="s">
        <v>193</v>
      </c>
      <c r="G41" s="191" t="s">
        <v>191</v>
      </c>
      <c r="H41" s="191" t="s">
        <v>201</v>
      </c>
      <c r="I41" s="191" t="s">
        <v>194</v>
      </c>
      <c r="J41" s="484" t="s">
        <v>203</v>
      </c>
      <c r="K41" s="191" t="s">
        <v>202</v>
      </c>
      <c r="L41" s="191" t="s">
        <v>195</v>
      </c>
      <c r="M41" s="191" t="s">
        <v>197</v>
      </c>
      <c r="N41" s="191" t="s">
        <v>198</v>
      </c>
      <c r="O41" s="191" t="s">
        <v>189</v>
      </c>
      <c r="P41" s="191" t="s">
        <v>196</v>
      </c>
      <c r="Q41" s="191" t="s">
        <v>199</v>
      </c>
      <c r="R41" s="484" t="s">
        <v>204</v>
      </c>
      <c r="S41" s="190" t="s">
        <v>187</v>
      </c>
    </row>
    <row r="42" spans="1:19" s="148" customFormat="1" ht="13.5" customHeight="1" x14ac:dyDescent="0.2">
      <c r="A42" s="201" t="s">
        <v>186</v>
      </c>
      <c r="B42" s="161">
        <v>8.6086105177499705E-2</v>
      </c>
      <c r="C42" s="160">
        <v>4.6380090497737614E-2</v>
      </c>
      <c r="D42" s="159">
        <v>0.23198677061185924</v>
      </c>
      <c r="E42" s="159">
        <v>-1.1778224648089641E-2</v>
      </c>
      <c r="F42" s="159">
        <v>3.3363703414464929E-2</v>
      </c>
      <c r="G42" s="159">
        <v>4.9343949758887451E-2</v>
      </c>
      <c r="H42" s="159">
        <v>0.23066902391365041</v>
      </c>
      <c r="I42" s="159">
        <v>9.6202677746999088E-2</v>
      </c>
      <c r="J42" s="519">
        <v>0</v>
      </c>
      <c r="K42" s="159">
        <v>0.18550474547023299</v>
      </c>
      <c r="L42" s="159">
        <v>6.1454333915066828E-2</v>
      </c>
      <c r="M42" s="159">
        <v>0.12700707114114929</v>
      </c>
      <c r="N42" s="159">
        <v>7.2306238185255278E-2</v>
      </c>
      <c r="O42" s="159">
        <v>-1.5550347065717118E-2</v>
      </c>
      <c r="P42" s="159">
        <v>9.2610299139461727E-2</v>
      </c>
      <c r="Q42" s="159">
        <v>0.19207848837209296</v>
      </c>
      <c r="R42" s="519">
        <v>5.1546391752577359E-2</v>
      </c>
      <c r="S42" s="158">
        <v>0.11770445272307972</v>
      </c>
    </row>
    <row r="43" spans="1:19" s="148" customFormat="1" ht="13.5" customHeight="1" x14ac:dyDescent="0.2">
      <c r="A43" s="202" t="s">
        <v>185</v>
      </c>
      <c r="B43" s="157">
        <v>5.3189965737201028E-2</v>
      </c>
      <c r="C43" s="156">
        <v>-3.4412955465587092E-2</v>
      </c>
      <c r="D43" s="155">
        <v>0.22756892230576442</v>
      </c>
      <c r="E43" s="155">
        <v>-6.6077854105332068E-2</v>
      </c>
      <c r="F43" s="155">
        <v>-1.1606996893902211E-2</v>
      </c>
      <c r="G43" s="155">
        <v>-4.3700159489633128E-2</v>
      </c>
      <c r="H43" s="155">
        <v>0.25</v>
      </c>
      <c r="I43" s="155">
        <v>6.9198312236287141E-3</v>
      </c>
      <c r="J43" s="520">
        <v>0</v>
      </c>
      <c r="K43" s="155">
        <v>0.33969465648854968</v>
      </c>
      <c r="L43" s="155">
        <v>2.0733319418353879E-2</v>
      </c>
      <c r="M43" s="155">
        <v>5.03990877993159E-2</v>
      </c>
      <c r="N43" s="155">
        <v>0.11438474870017323</v>
      </c>
      <c r="O43" s="155">
        <v>-9.0422024398285505E-2</v>
      </c>
      <c r="P43" s="155">
        <v>3.9341262580054881E-2</v>
      </c>
      <c r="Q43" s="155">
        <v>0.22285957085192276</v>
      </c>
      <c r="R43" s="520">
        <v>0</v>
      </c>
      <c r="S43" s="154">
        <v>0.13541999361226442</v>
      </c>
    </row>
    <row r="44" spans="1:19" s="145" customFormat="1" ht="13.5" customHeight="1" x14ac:dyDescent="0.2">
      <c r="A44" s="147"/>
      <c r="B44" s="147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1:19" s="149" customFormat="1" ht="13.5" customHeight="1" x14ac:dyDescent="0.2">
      <c r="A45" s="153" t="s">
        <v>217</v>
      </c>
      <c r="B45" s="273"/>
      <c r="C45" s="273"/>
      <c r="D45" s="273"/>
      <c r="E45" s="509"/>
      <c r="F45" s="510"/>
      <c r="G45" s="510"/>
      <c r="H45" s="153"/>
      <c r="I45" s="153"/>
      <c r="J45" s="510"/>
      <c r="K45" s="510"/>
      <c r="L45" s="510"/>
      <c r="M45" s="510"/>
      <c r="P45" s="150"/>
      <c r="Q45" s="150"/>
      <c r="R45" s="485"/>
    </row>
    <row r="46" spans="1:19" s="200" customFormat="1" ht="13.5" customHeight="1" x14ac:dyDescent="0.2">
      <c r="A46" s="517" t="s">
        <v>80</v>
      </c>
      <c r="B46" s="521">
        <v>14</v>
      </c>
      <c r="C46" s="210">
        <v>4</v>
      </c>
      <c r="D46" s="210">
        <v>6</v>
      </c>
      <c r="E46" s="210">
        <v>2</v>
      </c>
      <c r="F46" s="210">
        <v>5</v>
      </c>
      <c r="G46" s="210">
        <v>8</v>
      </c>
      <c r="H46" s="210">
        <v>11</v>
      </c>
      <c r="I46" s="210">
        <v>15</v>
      </c>
      <c r="J46" s="210">
        <v>12</v>
      </c>
      <c r="K46" s="210">
        <v>0</v>
      </c>
      <c r="L46" s="210">
        <v>13</v>
      </c>
      <c r="M46" s="210">
        <v>18</v>
      </c>
      <c r="N46" s="210">
        <v>16</v>
      </c>
      <c r="O46" s="210">
        <v>3</v>
      </c>
      <c r="P46" s="210">
        <v>7</v>
      </c>
      <c r="Q46" s="211">
        <v>10</v>
      </c>
      <c r="R46" s="511"/>
    </row>
    <row r="47" spans="1:19" s="200" customFormat="1" ht="72" x14ac:dyDescent="0.2">
      <c r="A47" s="369" t="s">
        <v>160</v>
      </c>
      <c r="B47" s="372" t="s">
        <v>189</v>
      </c>
      <c r="C47" s="212" t="s">
        <v>190</v>
      </c>
      <c r="D47" s="212" t="s">
        <v>191</v>
      </c>
      <c r="E47" s="212" t="s">
        <v>192</v>
      </c>
      <c r="F47" s="212" t="s">
        <v>193</v>
      </c>
      <c r="G47" s="212" t="s">
        <v>194</v>
      </c>
      <c r="H47" s="212" t="s">
        <v>195</v>
      </c>
      <c r="I47" s="212" t="s">
        <v>196</v>
      </c>
      <c r="J47" s="212" t="s">
        <v>197</v>
      </c>
      <c r="K47" s="212" t="s">
        <v>211</v>
      </c>
      <c r="L47" s="212" t="s">
        <v>198</v>
      </c>
      <c r="M47" s="522" t="s">
        <v>187</v>
      </c>
      <c r="N47" s="212" t="s">
        <v>199</v>
      </c>
      <c r="O47" s="212" t="s">
        <v>200</v>
      </c>
      <c r="P47" s="212" t="s">
        <v>201</v>
      </c>
      <c r="Q47" s="523" t="s">
        <v>202</v>
      </c>
      <c r="R47" s="511"/>
    </row>
    <row r="48" spans="1:19" s="148" customFormat="1" ht="13.5" customHeight="1" x14ac:dyDescent="0.2">
      <c r="A48" s="315" t="s">
        <v>186</v>
      </c>
      <c r="B48" s="373">
        <v>-1.5550347065717118E-2</v>
      </c>
      <c r="C48" s="214">
        <v>-1.1778224648089641E-2</v>
      </c>
      <c r="D48" s="214">
        <v>4.9343949758887451E-2</v>
      </c>
      <c r="E48" s="214">
        <v>4.6380090497737614E-2</v>
      </c>
      <c r="F48" s="214">
        <v>3.3363703414464929E-2</v>
      </c>
      <c r="G48" s="214">
        <v>9.6202677746999088E-2</v>
      </c>
      <c r="H48" s="214">
        <v>6.1454333915066828E-2</v>
      </c>
      <c r="I48" s="214">
        <v>9.2610299139461727E-2</v>
      </c>
      <c r="J48" s="214">
        <v>0.12700707114114929</v>
      </c>
      <c r="K48" s="214">
        <v>8.6086105177499705E-2</v>
      </c>
      <c r="L48" s="214">
        <v>7.2306238185255278E-2</v>
      </c>
      <c r="M48" s="214">
        <v>0.11770445272307972</v>
      </c>
      <c r="N48" s="214">
        <v>0.19207848837209296</v>
      </c>
      <c r="O48" s="214">
        <v>0.23198677061185924</v>
      </c>
      <c r="P48" s="214">
        <v>0.23066902391365041</v>
      </c>
      <c r="Q48" s="215">
        <v>0.18550474547023299</v>
      </c>
      <c r="R48" s="503"/>
    </row>
    <row r="49" spans="1:18" s="148" customFormat="1" ht="13.5" customHeight="1" x14ac:dyDescent="0.2">
      <c r="A49" s="316" t="s">
        <v>185</v>
      </c>
      <c r="B49" s="374">
        <v>-9.0422024398285505E-2</v>
      </c>
      <c r="C49" s="216">
        <v>-6.6077854105332068E-2</v>
      </c>
      <c r="D49" s="216">
        <v>-4.3700159489633128E-2</v>
      </c>
      <c r="E49" s="216">
        <v>-3.4412955465587092E-2</v>
      </c>
      <c r="F49" s="216">
        <v>-1.1606996893902211E-2</v>
      </c>
      <c r="G49" s="216">
        <v>6.9198312236287141E-3</v>
      </c>
      <c r="H49" s="216">
        <v>2.0733319418353879E-2</v>
      </c>
      <c r="I49" s="216">
        <v>3.9341262580054881E-2</v>
      </c>
      <c r="J49" s="216">
        <v>5.03990877993159E-2</v>
      </c>
      <c r="K49" s="216">
        <v>5.3189965737201028E-2</v>
      </c>
      <c r="L49" s="216">
        <v>0.11438474870017323</v>
      </c>
      <c r="M49" s="216">
        <v>0.13541999361226442</v>
      </c>
      <c r="N49" s="216">
        <v>0.22285957085192276</v>
      </c>
      <c r="O49" s="216">
        <v>0.22756892230576442</v>
      </c>
      <c r="P49" s="216">
        <v>0.25</v>
      </c>
      <c r="Q49" s="217">
        <v>0.33969465648854968</v>
      </c>
      <c r="R49" s="503"/>
    </row>
    <row r="50" spans="1:18" s="142" customFormat="1" ht="13.5" customHeight="1" x14ac:dyDescent="0.2">
      <c r="A50" s="281" t="s">
        <v>206</v>
      </c>
      <c r="B50" s="195"/>
    </row>
    <row r="51" spans="1:18" s="142" customFormat="1" ht="13.5" customHeight="1" x14ac:dyDescent="0.2">
      <c r="A51" s="281" t="s">
        <v>205</v>
      </c>
      <c r="B51" s="195"/>
    </row>
    <row r="52" spans="1:18" s="142" customFormat="1" ht="13.5" customHeight="1" x14ac:dyDescent="0.2">
      <c r="A52" s="281" t="s">
        <v>188</v>
      </c>
      <c r="B52" s="195"/>
    </row>
    <row r="53" spans="1:18" s="142" customFormat="1" ht="13.5" customHeight="1" x14ac:dyDescent="0.2">
      <c r="A53" s="281" t="s">
        <v>218</v>
      </c>
      <c r="B53" s="195"/>
    </row>
    <row r="54" spans="1:18" s="142" customFormat="1" ht="13.5" customHeight="1" x14ac:dyDescent="0.2">
      <c r="A54" s="281" t="s">
        <v>219</v>
      </c>
      <c r="B54" s="195"/>
    </row>
    <row r="55" spans="1:18" s="142" customFormat="1" ht="13.5" customHeight="1" x14ac:dyDescent="0.2">
      <c r="A55" s="194"/>
      <c r="B55" s="195"/>
      <c r="C55" s="144"/>
      <c r="D55" s="144"/>
      <c r="E55" s="143"/>
      <c r="F55" s="143"/>
      <c r="G55" s="143"/>
      <c r="H55" s="143"/>
      <c r="I55" s="143"/>
      <c r="J55" s="143"/>
    </row>
    <row r="56" spans="1:18" s="276" customFormat="1" ht="12.75" customHeight="1" x14ac:dyDescent="0.2">
      <c r="A56" s="275" t="s">
        <v>71</v>
      </c>
      <c r="M56" s="277" t="s">
        <v>130</v>
      </c>
    </row>
    <row r="57" spans="1:18" s="276" customFormat="1" ht="12.75" customHeight="1" x14ac:dyDescent="0.2">
      <c r="A57" s="275" t="s">
        <v>127</v>
      </c>
      <c r="M57" s="277" t="s">
        <v>128</v>
      </c>
    </row>
  </sheetData>
  <sortState columnSort="1" ref="B46:Q49">
    <sortCondition ref="B49:Q49"/>
  </sortState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5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/>
  </sheetViews>
  <sheetFormatPr baseColWidth="10" defaultColWidth="20.7109375" defaultRowHeight="12.75" x14ac:dyDescent="0.2"/>
  <cols>
    <col min="1" max="16384" width="20.7109375" style="143"/>
  </cols>
  <sheetData>
    <row r="1" spans="1:9" s="122" customFormat="1" x14ac:dyDescent="0.2">
      <c r="A1" s="380" t="s">
        <v>129</v>
      </c>
      <c r="B1" s="380"/>
      <c r="C1" s="380"/>
      <c r="D1" s="382"/>
      <c r="E1" s="381"/>
      <c r="F1" s="380"/>
      <c r="G1" s="380"/>
      <c r="H1" s="382"/>
      <c r="I1" s="381"/>
    </row>
    <row r="2" spans="1:9" s="123" customFormat="1" x14ac:dyDescent="0.2">
      <c r="C2" s="262"/>
      <c r="D2" s="263"/>
      <c r="E2" s="264"/>
      <c r="G2" s="262"/>
      <c r="H2" s="263"/>
      <c r="I2" s="264"/>
    </row>
    <row r="3" spans="1:9" s="122" customFormat="1" x14ac:dyDescent="0.2">
      <c r="A3" s="120" t="s">
        <v>177</v>
      </c>
      <c r="B3" s="120"/>
      <c r="C3" s="120"/>
      <c r="D3" s="125"/>
      <c r="E3" s="121"/>
      <c r="F3" s="120"/>
      <c r="G3" s="120"/>
      <c r="H3" s="125"/>
      <c r="I3" s="121"/>
    </row>
    <row r="4" spans="1:9" s="123" customFormat="1" x14ac:dyDescent="0.2">
      <c r="C4" s="262"/>
      <c r="D4" s="263"/>
      <c r="E4" s="264"/>
      <c r="G4" s="262"/>
      <c r="H4" s="263"/>
      <c r="I4" s="264"/>
    </row>
    <row r="5" spans="1:9" s="115" customFormat="1" ht="15.75" x14ac:dyDescent="0.2">
      <c r="A5" s="119" t="s">
        <v>68</v>
      </c>
      <c r="B5" s="114" t="s">
        <v>146</v>
      </c>
      <c r="C5" s="114"/>
      <c r="D5" s="114"/>
      <c r="E5" s="117"/>
      <c r="F5" s="114"/>
      <c r="G5" s="114"/>
      <c r="H5" s="114"/>
      <c r="I5" s="117"/>
    </row>
    <row r="7" spans="1:9" s="272" customFormat="1" x14ac:dyDescent="0.2">
      <c r="A7" s="269"/>
      <c r="B7" s="270"/>
      <c r="C7" s="270"/>
      <c r="D7" s="271"/>
      <c r="E7" s="270"/>
      <c r="F7" s="270"/>
      <c r="G7" s="270"/>
      <c r="H7" s="271"/>
      <c r="I7" s="270"/>
    </row>
    <row r="8" spans="1:9" x14ac:dyDescent="0.2">
      <c r="A8" s="265" t="s">
        <v>72</v>
      </c>
      <c r="B8" s="266" t="s">
        <v>93</v>
      </c>
      <c r="C8" s="267" t="s">
        <v>48</v>
      </c>
      <c r="D8" s="267" t="s">
        <v>47</v>
      </c>
      <c r="E8" s="267" t="s">
        <v>94</v>
      </c>
      <c r="F8" s="267" t="s">
        <v>96</v>
      </c>
      <c r="G8" s="268" t="s">
        <v>95</v>
      </c>
      <c r="H8" s="266" t="s">
        <v>76</v>
      </c>
      <c r="I8" s="268" t="s">
        <v>75</v>
      </c>
    </row>
    <row r="9" spans="1:9" x14ac:dyDescent="0.2">
      <c r="A9" s="400">
        <v>1990</v>
      </c>
      <c r="B9" s="401">
        <v>69214</v>
      </c>
      <c r="C9" s="402">
        <v>0</v>
      </c>
      <c r="D9" s="402">
        <v>0</v>
      </c>
      <c r="E9" s="402">
        <v>11670</v>
      </c>
      <c r="F9" s="402">
        <v>0</v>
      </c>
      <c r="G9" s="403">
        <v>4880</v>
      </c>
      <c r="H9" s="404"/>
      <c r="I9" s="405"/>
    </row>
    <row r="10" spans="1:9" x14ac:dyDescent="0.2">
      <c r="A10" s="406">
        <v>1991</v>
      </c>
      <c r="B10" s="407">
        <v>71884</v>
      </c>
      <c r="C10" s="408">
        <v>0</v>
      </c>
      <c r="D10" s="408">
        <v>0</v>
      </c>
      <c r="E10" s="408">
        <v>11894</v>
      </c>
      <c r="F10" s="408">
        <v>0</v>
      </c>
      <c r="G10" s="409">
        <v>5203</v>
      </c>
      <c r="H10" s="410"/>
      <c r="I10" s="411"/>
    </row>
    <row r="11" spans="1:9" x14ac:dyDescent="0.2">
      <c r="A11" s="406">
        <v>1992</v>
      </c>
      <c r="B11" s="407">
        <v>73746</v>
      </c>
      <c r="C11" s="408">
        <v>0</v>
      </c>
      <c r="D11" s="408">
        <v>0</v>
      </c>
      <c r="E11" s="408">
        <v>11588</v>
      </c>
      <c r="F11" s="408">
        <v>0</v>
      </c>
      <c r="G11" s="409">
        <v>5249</v>
      </c>
      <c r="H11" s="410"/>
      <c r="I11" s="411"/>
    </row>
    <row r="12" spans="1:9" x14ac:dyDescent="0.2">
      <c r="A12" s="406">
        <v>1993</v>
      </c>
      <c r="B12" s="407">
        <v>74742</v>
      </c>
      <c r="C12" s="408">
        <v>0</v>
      </c>
      <c r="D12" s="408">
        <v>0</v>
      </c>
      <c r="E12" s="408">
        <v>11164</v>
      </c>
      <c r="F12" s="408">
        <v>0</v>
      </c>
      <c r="G12" s="409">
        <v>4929</v>
      </c>
      <c r="H12" s="410"/>
      <c r="I12" s="411"/>
    </row>
    <row r="13" spans="1:9" x14ac:dyDescent="0.2">
      <c r="A13" s="412">
        <v>1994</v>
      </c>
      <c r="B13" s="413">
        <v>73854</v>
      </c>
      <c r="C13" s="414">
        <v>0</v>
      </c>
      <c r="D13" s="414">
        <v>0</v>
      </c>
      <c r="E13" s="414">
        <v>10374</v>
      </c>
      <c r="F13" s="414">
        <v>0</v>
      </c>
      <c r="G13" s="415">
        <v>4822</v>
      </c>
      <c r="H13" s="416"/>
      <c r="I13" s="417"/>
    </row>
    <row r="14" spans="1:9" x14ac:dyDescent="0.2">
      <c r="A14" s="418">
        <v>1995</v>
      </c>
      <c r="B14" s="419">
        <v>73401</v>
      </c>
      <c r="C14" s="420">
        <v>0</v>
      </c>
      <c r="D14" s="420">
        <v>0</v>
      </c>
      <c r="E14" s="420">
        <v>10113</v>
      </c>
      <c r="F14" s="420">
        <v>0</v>
      </c>
      <c r="G14" s="421">
        <v>4493</v>
      </c>
      <c r="H14" s="422"/>
      <c r="I14" s="423"/>
    </row>
    <row r="15" spans="1:9" x14ac:dyDescent="0.2">
      <c r="A15" s="406">
        <v>1996</v>
      </c>
      <c r="B15" s="407">
        <v>74552</v>
      </c>
      <c r="C15" s="408">
        <v>0</v>
      </c>
      <c r="D15" s="408">
        <v>0</v>
      </c>
      <c r="E15" s="408">
        <v>11855</v>
      </c>
      <c r="F15" s="408">
        <v>0</v>
      </c>
      <c r="G15" s="409">
        <v>4732</v>
      </c>
      <c r="H15" s="410"/>
      <c r="I15" s="411"/>
    </row>
    <row r="16" spans="1:9" x14ac:dyDescent="0.2">
      <c r="A16" s="406">
        <v>1997</v>
      </c>
      <c r="B16" s="407">
        <v>75457</v>
      </c>
      <c r="C16" s="408">
        <v>0</v>
      </c>
      <c r="D16" s="408">
        <v>0</v>
      </c>
      <c r="E16" s="408">
        <v>12338</v>
      </c>
      <c r="F16" s="408">
        <v>0</v>
      </c>
      <c r="G16" s="409">
        <v>5310</v>
      </c>
      <c r="H16" s="410"/>
      <c r="I16" s="411"/>
    </row>
    <row r="17" spans="1:9" x14ac:dyDescent="0.2">
      <c r="A17" s="406">
        <v>1998</v>
      </c>
      <c r="B17" s="407">
        <v>76589</v>
      </c>
      <c r="C17" s="408">
        <v>0</v>
      </c>
      <c r="D17" s="408">
        <v>0</v>
      </c>
      <c r="E17" s="408">
        <v>12647</v>
      </c>
      <c r="F17" s="408">
        <v>0</v>
      </c>
      <c r="G17" s="409">
        <v>5152</v>
      </c>
      <c r="H17" s="410"/>
      <c r="I17" s="411"/>
    </row>
    <row r="18" spans="1:9" x14ac:dyDescent="0.2">
      <c r="A18" s="412">
        <v>1999</v>
      </c>
      <c r="B18" s="413">
        <v>76734</v>
      </c>
      <c r="C18" s="414">
        <v>0</v>
      </c>
      <c r="D18" s="414">
        <v>0</v>
      </c>
      <c r="E18" s="414">
        <v>13011</v>
      </c>
      <c r="F18" s="414">
        <v>0</v>
      </c>
      <c r="G18" s="415">
        <v>5641</v>
      </c>
      <c r="H18" s="416"/>
      <c r="I18" s="417"/>
    </row>
    <row r="19" spans="1:9" x14ac:dyDescent="0.2">
      <c r="A19" s="418">
        <v>2000</v>
      </c>
      <c r="B19" s="419">
        <v>77026</v>
      </c>
      <c r="C19" s="420">
        <v>28</v>
      </c>
      <c r="D19" s="420">
        <v>0</v>
      </c>
      <c r="E19" s="420">
        <v>13494</v>
      </c>
      <c r="F19" s="420">
        <v>0</v>
      </c>
      <c r="G19" s="421">
        <v>5831</v>
      </c>
      <c r="H19" s="422"/>
      <c r="I19" s="423"/>
    </row>
    <row r="20" spans="1:9" x14ac:dyDescent="0.2">
      <c r="A20" s="406">
        <v>2001</v>
      </c>
      <c r="B20" s="407">
        <v>76984</v>
      </c>
      <c r="C20" s="408">
        <v>2371</v>
      </c>
      <c r="D20" s="408">
        <v>18</v>
      </c>
      <c r="E20" s="408">
        <v>13982</v>
      </c>
      <c r="F20" s="408">
        <v>0</v>
      </c>
      <c r="G20" s="409">
        <v>5930</v>
      </c>
      <c r="H20" s="410"/>
      <c r="I20" s="411"/>
    </row>
    <row r="21" spans="1:9" x14ac:dyDescent="0.2">
      <c r="A21" s="406">
        <v>2002</v>
      </c>
      <c r="B21" s="407">
        <v>77783</v>
      </c>
      <c r="C21" s="408">
        <v>5897</v>
      </c>
      <c r="D21" s="408">
        <v>392</v>
      </c>
      <c r="E21" s="408">
        <v>14956</v>
      </c>
      <c r="F21" s="408">
        <v>0</v>
      </c>
      <c r="G21" s="409">
        <v>5385</v>
      </c>
      <c r="H21" s="410"/>
      <c r="I21" s="411"/>
    </row>
    <row r="22" spans="1:9" x14ac:dyDescent="0.2">
      <c r="A22" s="406">
        <v>2003</v>
      </c>
      <c r="B22" s="407">
        <v>74064</v>
      </c>
      <c r="C22" s="408">
        <v>12610</v>
      </c>
      <c r="D22" s="408">
        <v>866</v>
      </c>
      <c r="E22" s="408">
        <v>15850</v>
      </c>
      <c r="F22" s="408">
        <v>0</v>
      </c>
      <c r="G22" s="409">
        <v>5673</v>
      </c>
      <c r="H22" s="410"/>
      <c r="I22" s="411"/>
    </row>
    <row r="23" spans="1:9" x14ac:dyDescent="0.2">
      <c r="A23" s="412">
        <v>2004</v>
      </c>
      <c r="B23" s="413">
        <v>62795</v>
      </c>
      <c r="C23" s="414">
        <v>21989</v>
      </c>
      <c r="D23" s="414">
        <v>3972</v>
      </c>
      <c r="E23" s="414">
        <v>16591</v>
      </c>
      <c r="F23" s="414">
        <v>0</v>
      </c>
      <c r="G23" s="415">
        <v>5429</v>
      </c>
      <c r="H23" s="416"/>
      <c r="I23" s="417"/>
    </row>
    <row r="24" spans="1:9" x14ac:dyDescent="0.2">
      <c r="A24" s="418">
        <v>2005</v>
      </c>
      <c r="B24" s="419">
        <v>46041</v>
      </c>
      <c r="C24" s="420">
        <v>36108</v>
      </c>
      <c r="D24" s="420">
        <v>6732</v>
      </c>
      <c r="E24" s="420">
        <v>17232</v>
      </c>
      <c r="F24" s="420">
        <v>1856</v>
      </c>
      <c r="G24" s="421">
        <v>4022</v>
      </c>
      <c r="H24" s="422"/>
      <c r="I24" s="423"/>
    </row>
    <row r="25" spans="1:9" x14ac:dyDescent="0.2">
      <c r="A25" s="406">
        <v>2006</v>
      </c>
      <c r="B25" s="407">
        <v>34630</v>
      </c>
      <c r="C25" s="408">
        <v>45953</v>
      </c>
      <c r="D25" s="408">
        <v>10900</v>
      </c>
      <c r="E25" s="408">
        <v>17555</v>
      </c>
      <c r="F25" s="408">
        <v>2659</v>
      </c>
      <c r="G25" s="409">
        <v>3045</v>
      </c>
      <c r="H25" s="410"/>
      <c r="I25" s="411"/>
    </row>
    <row r="26" spans="1:9" x14ac:dyDescent="0.2">
      <c r="A26" s="406">
        <v>2007</v>
      </c>
      <c r="B26" s="407">
        <v>25622</v>
      </c>
      <c r="C26" s="408">
        <v>52862</v>
      </c>
      <c r="D26" s="408">
        <v>14852</v>
      </c>
      <c r="E26" s="408">
        <v>18152</v>
      </c>
      <c r="F26" s="408">
        <v>3142</v>
      </c>
      <c r="G26" s="409">
        <v>2279</v>
      </c>
      <c r="H26" s="410"/>
      <c r="I26" s="411"/>
    </row>
    <row r="27" spans="1:9" x14ac:dyDescent="0.2">
      <c r="A27" s="406">
        <v>2008</v>
      </c>
      <c r="B27" s="407">
        <v>18728</v>
      </c>
      <c r="C27" s="408">
        <v>58257</v>
      </c>
      <c r="D27" s="408">
        <v>19169</v>
      </c>
      <c r="E27" s="408">
        <v>19077</v>
      </c>
      <c r="F27" s="408">
        <v>3298</v>
      </c>
      <c r="G27" s="409">
        <v>2455</v>
      </c>
      <c r="H27" s="410"/>
      <c r="I27" s="411"/>
    </row>
    <row r="28" spans="1:9" x14ac:dyDescent="0.2">
      <c r="A28" s="412">
        <v>2009</v>
      </c>
      <c r="B28" s="413">
        <v>13490</v>
      </c>
      <c r="C28" s="414">
        <v>63239</v>
      </c>
      <c r="D28" s="414">
        <v>24122</v>
      </c>
      <c r="E28" s="414">
        <v>20120</v>
      </c>
      <c r="F28" s="414">
        <v>3603</v>
      </c>
      <c r="G28" s="415">
        <v>2366</v>
      </c>
      <c r="H28" s="416"/>
      <c r="I28" s="417"/>
    </row>
    <row r="29" spans="1:9" x14ac:dyDescent="0.2">
      <c r="A29" s="418">
        <v>2010</v>
      </c>
      <c r="B29" s="419">
        <v>9049</v>
      </c>
      <c r="C29" s="420">
        <v>66869</v>
      </c>
      <c r="D29" s="420">
        <v>28477</v>
      </c>
      <c r="E29" s="420">
        <v>20953</v>
      </c>
      <c r="F29" s="420">
        <v>3798</v>
      </c>
      <c r="G29" s="421">
        <v>2348</v>
      </c>
      <c r="H29" s="422"/>
      <c r="I29" s="423"/>
    </row>
    <row r="30" spans="1:9" x14ac:dyDescent="0.2">
      <c r="A30" s="406">
        <v>2011</v>
      </c>
      <c r="B30" s="407">
        <v>5288</v>
      </c>
      <c r="C30" s="408">
        <v>68988</v>
      </c>
      <c r="D30" s="408">
        <v>32079</v>
      </c>
      <c r="E30" s="408">
        <v>22012</v>
      </c>
      <c r="F30" s="408">
        <v>4298</v>
      </c>
      <c r="G30" s="409">
        <v>2173</v>
      </c>
      <c r="H30" s="410"/>
      <c r="I30" s="411"/>
    </row>
    <row r="31" spans="1:9" x14ac:dyDescent="0.2">
      <c r="A31" s="406">
        <v>2012</v>
      </c>
      <c r="B31" s="407">
        <v>3653</v>
      </c>
      <c r="C31" s="408">
        <v>70753</v>
      </c>
      <c r="D31" s="408">
        <v>34807</v>
      </c>
      <c r="E31" s="408">
        <v>22716</v>
      </c>
      <c r="F31" s="408">
        <v>4770</v>
      </c>
      <c r="G31" s="409">
        <v>1922</v>
      </c>
      <c r="H31" s="410"/>
      <c r="I31" s="411"/>
    </row>
    <row r="32" spans="1:9" x14ac:dyDescent="0.2">
      <c r="A32" s="406">
        <v>2013</v>
      </c>
      <c r="B32" s="407">
        <v>2928</v>
      </c>
      <c r="C32" s="408">
        <v>71568</v>
      </c>
      <c r="D32" s="408">
        <v>37177</v>
      </c>
      <c r="E32" s="408">
        <v>23237</v>
      </c>
      <c r="F32" s="408">
        <v>5563</v>
      </c>
      <c r="G32" s="409">
        <v>1690</v>
      </c>
      <c r="H32" s="410"/>
      <c r="I32" s="411"/>
    </row>
    <row r="33" spans="1:9" x14ac:dyDescent="0.2">
      <c r="A33" s="412">
        <v>2014</v>
      </c>
      <c r="B33" s="413">
        <v>2529</v>
      </c>
      <c r="C33" s="414">
        <v>71730</v>
      </c>
      <c r="D33" s="414">
        <v>38835</v>
      </c>
      <c r="E33" s="414">
        <v>23697</v>
      </c>
      <c r="F33" s="414">
        <v>5447</v>
      </c>
      <c r="G33" s="415">
        <v>1722</v>
      </c>
      <c r="H33" s="410"/>
      <c r="I33" s="411"/>
    </row>
    <row r="34" spans="1:9" x14ac:dyDescent="0.2">
      <c r="A34" s="418">
        <v>2015</v>
      </c>
      <c r="B34" s="419">
        <v>1711</v>
      </c>
      <c r="C34" s="420">
        <v>72636</v>
      </c>
      <c r="D34" s="420">
        <v>39778</v>
      </c>
      <c r="E34" s="420">
        <v>24394</v>
      </c>
      <c r="F34" s="420">
        <v>5732</v>
      </c>
      <c r="G34" s="421">
        <v>1695</v>
      </c>
      <c r="H34" s="422"/>
      <c r="I34" s="423"/>
    </row>
    <row r="35" spans="1:9" x14ac:dyDescent="0.2">
      <c r="A35" s="406">
        <v>2016</v>
      </c>
      <c r="B35" s="407">
        <v>1577</v>
      </c>
      <c r="C35" s="408">
        <v>73677</v>
      </c>
      <c r="D35" s="408">
        <v>40822</v>
      </c>
      <c r="E35" s="408">
        <v>24825</v>
      </c>
      <c r="F35" s="408">
        <v>5901</v>
      </c>
      <c r="G35" s="409">
        <v>1731</v>
      </c>
      <c r="H35" s="410"/>
      <c r="I35" s="411"/>
    </row>
    <row r="36" spans="1:9" x14ac:dyDescent="0.2">
      <c r="A36" s="424">
        <v>2017</v>
      </c>
      <c r="B36" s="425">
        <v>1485</v>
      </c>
      <c r="C36" s="426">
        <v>74578</v>
      </c>
      <c r="D36" s="426">
        <v>42076</v>
      </c>
      <c r="E36" s="426">
        <v>25209</v>
      </c>
      <c r="F36" s="426">
        <v>5670</v>
      </c>
      <c r="G36" s="427">
        <v>1654</v>
      </c>
      <c r="H36" s="428">
        <v>150672</v>
      </c>
      <c r="I36" s="429">
        <v>150672</v>
      </c>
    </row>
    <row r="37" spans="1:9" x14ac:dyDescent="0.2">
      <c r="A37" s="430">
        <v>2018</v>
      </c>
      <c r="B37" s="431">
        <v>1409.1</v>
      </c>
      <c r="C37" s="432">
        <v>74907.199999999997</v>
      </c>
      <c r="D37" s="432">
        <v>42822.29</v>
      </c>
      <c r="E37" s="432">
        <v>25290.15</v>
      </c>
      <c r="F37" s="432">
        <v>5324.71</v>
      </c>
      <c r="G37" s="433">
        <v>1654</v>
      </c>
      <c r="H37" s="431">
        <v>149970.22</v>
      </c>
      <c r="I37" s="433">
        <v>152842.65</v>
      </c>
    </row>
    <row r="38" spans="1:9" x14ac:dyDescent="0.2">
      <c r="A38" s="434">
        <v>2019</v>
      </c>
      <c r="B38" s="435">
        <v>1398.58</v>
      </c>
      <c r="C38" s="436">
        <v>75294.81</v>
      </c>
      <c r="D38" s="436">
        <v>43596.87</v>
      </c>
      <c r="E38" s="436">
        <v>25441.17</v>
      </c>
      <c r="F38" s="436">
        <v>5395.83</v>
      </c>
      <c r="G38" s="437">
        <v>1654</v>
      </c>
      <c r="H38" s="435">
        <v>150235.04</v>
      </c>
      <c r="I38" s="437">
        <v>155364.07999999999</v>
      </c>
    </row>
    <row r="39" spans="1:9" x14ac:dyDescent="0.2">
      <c r="A39" s="434">
        <v>2020</v>
      </c>
      <c r="B39" s="435">
        <v>1359.85</v>
      </c>
      <c r="C39" s="436">
        <v>75535.38</v>
      </c>
      <c r="D39" s="436">
        <v>44403.64</v>
      </c>
      <c r="E39" s="436">
        <v>25692.53</v>
      </c>
      <c r="F39" s="436">
        <v>5386.9</v>
      </c>
      <c r="G39" s="437">
        <v>1654</v>
      </c>
      <c r="H39" s="435">
        <v>150625.64000000001</v>
      </c>
      <c r="I39" s="437">
        <v>157551.20000000001</v>
      </c>
    </row>
    <row r="40" spans="1:9" x14ac:dyDescent="0.2">
      <c r="A40" s="434">
        <v>2021</v>
      </c>
      <c r="B40" s="435">
        <v>1298.45</v>
      </c>
      <c r="C40" s="436">
        <v>75472.13</v>
      </c>
      <c r="D40" s="436">
        <v>45050.58</v>
      </c>
      <c r="E40" s="436">
        <v>25973.69</v>
      </c>
      <c r="F40" s="436">
        <v>5388.55</v>
      </c>
      <c r="G40" s="437">
        <v>1654</v>
      </c>
      <c r="H40" s="435">
        <v>150662.87</v>
      </c>
      <c r="I40" s="437">
        <v>159222.15</v>
      </c>
    </row>
    <row r="41" spans="1:9" x14ac:dyDescent="0.2">
      <c r="A41" s="438">
        <v>2022</v>
      </c>
      <c r="B41" s="439">
        <v>1242.68</v>
      </c>
      <c r="C41" s="440">
        <v>75488.350000000006</v>
      </c>
      <c r="D41" s="440">
        <v>45462.81</v>
      </c>
      <c r="E41" s="440">
        <v>26241.45</v>
      </c>
      <c r="F41" s="440">
        <v>5411.95</v>
      </c>
      <c r="G41" s="441">
        <v>1654</v>
      </c>
      <c r="H41" s="439">
        <v>150621.54</v>
      </c>
      <c r="I41" s="441">
        <v>160699.37</v>
      </c>
    </row>
    <row r="42" spans="1:9" x14ac:dyDescent="0.2">
      <c r="A42" s="442">
        <v>2023</v>
      </c>
      <c r="B42" s="443">
        <v>1175.78</v>
      </c>
      <c r="C42" s="444">
        <v>75805.42</v>
      </c>
      <c r="D42" s="444">
        <v>45701.82</v>
      </c>
      <c r="E42" s="444">
        <v>26402.15</v>
      </c>
      <c r="F42" s="444">
        <v>5431.52</v>
      </c>
      <c r="G42" s="445">
        <v>1654</v>
      </c>
      <c r="H42" s="443">
        <v>150689.66</v>
      </c>
      <c r="I42" s="445">
        <v>162167.31</v>
      </c>
    </row>
    <row r="43" spans="1:9" x14ac:dyDescent="0.2">
      <c r="A43" s="434">
        <v>2024</v>
      </c>
      <c r="B43" s="435">
        <v>1085.45</v>
      </c>
      <c r="C43" s="436">
        <v>76315.38</v>
      </c>
      <c r="D43" s="436">
        <v>45752.85</v>
      </c>
      <c r="E43" s="436">
        <v>26561.13</v>
      </c>
      <c r="F43" s="436">
        <v>5446.34</v>
      </c>
      <c r="G43" s="437">
        <v>1654</v>
      </c>
      <c r="H43" s="435">
        <v>150743.31</v>
      </c>
      <c r="I43" s="437">
        <v>163626.01</v>
      </c>
    </row>
    <row r="44" spans="1:9" x14ac:dyDescent="0.2">
      <c r="A44" s="434">
        <v>2025</v>
      </c>
      <c r="B44" s="446">
        <v>1008.91</v>
      </c>
      <c r="C44" s="447">
        <v>77053.55</v>
      </c>
      <c r="D44" s="447">
        <v>45731.68</v>
      </c>
      <c r="E44" s="447">
        <v>26695.34</v>
      </c>
      <c r="F44" s="447">
        <v>5454.82</v>
      </c>
      <c r="G44" s="448">
        <v>1654</v>
      </c>
      <c r="H44" s="446">
        <v>150931.4</v>
      </c>
      <c r="I44" s="448">
        <v>165243.28</v>
      </c>
    </row>
    <row r="45" spans="1:9" x14ac:dyDescent="0.2">
      <c r="A45" s="434">
        <v>2026</v>
      </c>
      <c r="B45" s="446">
        <v>930.32</v>
      </c>
      <c r="C45" s="447">
        <v>77994.98</v>
      </c>
      <c r="D45" s="447">
        <v>45768.6</v>
      </c>
      <c r="E45" s="447">
        <v>26794.17</v>
      </c>
      <c r="F45" s="447">
        <v>5460.32</v>
      </c>
      <c r="G45" s="448">
        <v>1654</v>
      </c>
      <c r="H45" s="446">
        <v>151316.45000000001</v>
      </c>
      <c r="I45" s="448">
        <v>167126.32</v>
      </c>
    </row>
    <row r="46" spans="1:9" x14ac:dyDescent="0.2">
      <c r="A46" s="449">
        <v>2027</v>
      </c>
      <c r="B46" s="450">
        <v>838.19</v>
      </c>
      <c r="C46" s="451">
        <v>79227.45</v>
      </c>
      <c r="D46" s="451">
        <v>45977.14</v>
      </c>
      <c r="E46" s="451">
        <v>26837.15</v>
      </c>
      <c r="F46" s="451">
        <v>5462.76</v>
      </c>
      <c r="G46" s="452">
        <v>1654</v>
      </c>
      <c r="H46" s="450">
        <v>152030.01</v>
      </c>
      <c r="I46" s="452">
        <v>169470.23</v>
      </c>
    </row>
    <row r="47" spans="1:9" x14ac:dyDescent="0.2">
      <c r="A47" s="143" t="s">
        <v>97</v>
      </c>
    </row>
    <row r="49" spans="1:9" s="276" customFormat="1" ht="12.75" customHeight="1" x14ac:dyDescent="0.2">
      <c r="A49" s="275" t="s">
        <v>71</v>
      </c>
      <c r="I49" s="277" t="s">
        <v>130</v>
      </c>
    </row>
    <row r="50" spans="1:9" s="276" customFormat="1" ht="12.75" customHeight="1" x14ac:dyDescent="0.2">
      <c r="A50" s="275" t="s">
        <v>127</v>
      </c>
      <c r="I50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75" zoomScaleSheetLayoutView="100" workbookViewId="0"/>
  </sheetViews>
  <sheetFormatPr baseColWidth="10" defaultColWidth="20.7109375" defaultRowHeight="12.75" x14ac:dyDescent="0.2"/>
  <cols>
    <col min="1" max="16384" width="20.7109375" style="143"/>
  </cols>
  <sheetData>
    <row r="1" spans="1:10" s="122" customFormat="1" x14ac:dyDescent="0.2">
      <c r="A1" s="380" t="s">
        <v>129</v>
      </c>
      <c r="B1" s="380"/>
      <c r="C1" s="380"/>
      <c r="D1" s="382"/>
      <c r="E1" s="381"/>
      <c r="F1" s="380"/>
      <c r="G1" s="380"/>
      <c r="H1" s="380"/>
      <c r="I1" s="382"/>
      <c r="J1" s="381"/>
    </row>
    <row r="2" spans="1:10" s="123" customFormat="1" x14ac:dyDescent="0.2">
      <c r="C2" s="262"/>
      <c r="D2" s="263"/>
      <c r="E2" s="264"/>
      <c r="H2" s="262"/>
      <c r="I2" s="263"/>
      <c r="J2" s="264"/>
    </row>
    <row r="3" spans="1:10" s="122" customFormat="1" x14ac:dyDescent="0.2">
      <c r="A3" s="120" t="s">
        <v>177</v>
      </c>
      <c r="B3" s="120"/>
      <c r="C3" s="120"/>
      <c r="D3" s="125"/>
      <c r="E3" s="121"/>
      <c r="F3" s="120"/>
      <c r="G3" s="120"/>
      <c r="H3" s="120"/>
      <c r="I3" s="125"/>
      <c r="J3" s="121"/>
    </row>
    <row r="4" spans="1:10" s="123" customFormat="1" x14ac:dyDescent="0.2">
      <c r="C4" s="262"/>
      <c r="D4" s="263"/>
      <c r="E4" s="264"/>
      <c r="H4" s="262"/>
      <c r="I4" s="263"/>
      <c r="J4" s="264"/>
    </row>
    <row r="5" spans="1:10" s="115" customFormat="1" ht="15.75" x14ac:dyDescent="0.2">
      <c r="A5" s="119" t="s">
        <v>67</v>
      </c>
      <c r="B5" s="114" t="s">
        <v>149</v>
      </c>
      <c r="C5" s="114"/>
      <c r="D5" s="114"/>
      <c r="E5" s="117"/>
      <c r="F5" s="114"/>
      <c r="G5" s="114"/>
      <c r="H5" s="114"/>
      <c r="I5" s="117"/>
    </row>
    <row r="7" spans="1:10" s="272" customFormat="1" x14ac:dyDescent="0.2">
      <c r="A7" s="120" t="s">
        <v>98</v>
      </c>
      <c r="B7" s="270"/>
      <c r="C7" s="270"/>
      <c r="D7" s="271"/>
      <c r="E7" s="270"/>
      <c r="F7" s="270"/>
      <c r="G7" s="270"/>
      <c r="H7" s="270"/>
      <c r="I7" s="271"/>
      <c r="J7" s="270"/>
    </row>
    <row r="8" spans="1:10" ht="25.5" x14ac:dyDescent="0.2">
      <c r="A8" s="265" t="s">
        <v>72</v>
      </c>
      <c r="B8" s="266" t="s">
        <v>99</v>
      </c>
      <c r="C8" s="267" t="s">
        <v>100</v>
      </c>
      <c r="D8" s="267" t="s">
        <v>101</v>
      </c>
      <c r="E8" s="267" t="s">
        <v>102</v>
      </c>
      <c r="F8" s="267" t="s">
        <v>103</v>
      </c>
      <c r="G8" s="267" t="s">
        <v>104</v>
      </c>
      <c r="H8" s="268" t="s">
        <v>105</v>
      </c>
      <c r="I8" s="266" t="s">
        <v>76</v>
      </c>
      <c r="J8" s="268" t="s">
        <v>75</v>
      </c>
    </row>
    <row r="9" spans="1:10" x14ac:dyDescent="0.2">
      <c r="A9" s="400">
        <v>1990</v>
      </c>
      <c r="B9" s="401">
        <v>23392</v>
      </c>
      <c r="C9" s="402">
        <v>11415</v>
      </c>
      <c r="D9" s="402">
        <v>8037</v>
      </c>
      <c r="E9" s="402">
        <v>9853</v>
      </c>
      <c r="F9" s="402">
        <v>7777</v>
      </c>
      <c r="G9" s="402">
        <v>8245</v>
      </c>
      <c r="H9" s="403">
        <v>495</v>
      </c>
      <c r="I9" s="404"/>
      <c r="J9" s="405"/>
    </row>
    <row r="10" spans="1:10" x14ac:dyDescent="0.2">
      <c r="A10" s="406">
        <v>1991</v>
      </c>
      <c r="B10" s="407">
        <v>24299</v>
      </c>
      <c r="C10" s="408">
        <v>11957</v>
      </c>
      <c r="D10" s="408">
        <v>8500</v>
      </c>
      <c r="E10" s="408">
        <v>10251</v>
      </c>
      <c r="F10" s="408">
        <v>7866</v>
      </c>
      <c r="G10" s="408">
        <v>8512</v>
      </c>
      <c r="H10" s="409">
        <v>499</v>
      </c>
      <c r="I10" s="410"/>
      <c r="J10" s="411"/>
    </row>
    <row r="11" spans="1:10" x14ac:dyDescent="0.2">
      <c r="A11" s="406">
        <v>1992</v>
      </c>
      <c r="B11" s="407">
        <v>25218</v>
      </c>
      <c r="C11" s="408">
        <v>11673</v>
      </c>
      <c r="D11" s="408">
        <v>9043</v>
      </c>
      <c r="E11" s="408">
        <v>10334</v>
      </c>
      <c r="F11" s="408">
        <v>8324</v>
      </c>
      <c r="G11" s="408">
        <v>8641</v>
      </c>
      <c r="H11" s="409">
        <v>513</v>
      </c>
      <c r="I11" s="410"/>
      <c r="J11" s="411"/>
    </row>
    <row r="12" spans="1:10" x14ac:dyDescent="0.2">
      <c r="A12" s="406">
        <v>1993</v>
      </c>
      <c r="B12" s="407">
        <v>25624</v>
      </c>
      <c r="C12" s="408">
        <v>11045</v>
      </c>
      <c r="D12" s="408">
        <v>9580</v>
      </c>
      <c r="E12" s="408">
        <v>10704</v>
      </c>
      <c r="F12" s="408">
        <v>8446</v>
      </c>
      <c r="G12" s="408">
        <v>8671</v>
      </c>
      <c r="H12" s="409">
        <v>672</v>
      </c>
      <c r="I12" s="410"/>
      <c r="J12" s="411"/>
    </row>
    <row r="13" spans="1:10" x14ac:dyDescent="0.2">
      <c r="A13" s="412">
        <v>1994</v>
      </c>
      <c r="B13" s="413">
        <v>25275</v>
      </c>
      <c r="C13" s="414">
        <v>10250</v>
      </c>
      <c r="D13" s="414">
        <v>9602</v>
      </c>
      <c r="E13" s="414">
        <v>10757</v>
      </c>
      <c r="F13" s="414">
        <v>8591</v>
      </c>
      <c r="G13" s="414">
        <v>8582</v>
      </c>
      <c r="H13" s="415">
        <v>797</v>
      </c>
      <c r="I13" s="416"/>
      <c r="J13" s="417"/>
    </row>
    <row r="14" spans="1:10" x14ac:dyDescent="0.2">
      <c r="A14" s="418">
        <v>1995</v>
      </c>
      <c r="B14" s="419">
        <v>25036</v>
      </c>
      <c r="C14" s="420">
        <v>10217</v>
      </c>
      <c r="D14" s="420">
        <v>9635</v>
      </c>
      <c r="E14" s="420">
        <v>10653</v>
      </c>
      <c r="F14" s="420">
        <v>8691</v>
      </c>
      <c r="G14" s="420">
        <v>8314</v>
      </c>
      <c r="H14" s="421">
        <v>855</v>
      </c>
      <c r="I14" s="422"/>
      <c r="J14" s="423"/>
    </row>
    <row r="15" spans="1:10" x14ac:dyDescent="0.2">
      <c r="A15" s="406">
        <v>1996</v>
      </c>
      <c r="B15" s="407">
        <v>26131</v>
      </c>
      <c r="C15" s="408">
        <v>10363</v>
      </c>
      <c r="D15" s="408">
        <v>9763</v>
      </c>
      <c r="E15" s="408">
        <v>10738</v>
      </c>
      <c r="F15" s="408">
        <v>8569</v>
      </c>
      <c r="G15" s="408">
        <v>8046</v>
      </c>
      <c r="H15" s="409">
        <v>942</v>
      </c>
      <c r="I15" s="410"/>
      <c r="J15" s="411"/>
    </row>
    <row r="16" spans="1:10" x14ac:dyDescent="0.2">
      <c r="A16" s="406">
        <v>1997</v>
      </c>
      <c r="B16" s="407">
        <v>27329</v>
      </c>
      <c r="C16" s="408">
        <v>10128</v>
      </c>
      <c r="D16" s="408">
        <v>9623</v>
      </c>
      <c r="E16" s="408">
        <v>10821</v>
      </c>
      <c r="F16" s="408">
        <v>8550</v>
      </c>
      <c r="G16" s="408">
        <v>7901</v>
      </c>
      <c r="H16" s="409">
        <v>1105</v>
      </c>
      <c r="I16" s="410"/>
      <c r="J16" s="411"/>
    </row>
    <row r="17" spans="1:10" x14ac:dyDescent="0.2">
      <c r="A17" s="406">
        <v>1998</v>
      </c>
      <c r="B17" s="407">
        <v>28738</v>
      </c>
      <c r="C17" s="408">
        <v>10323</v>
      </c>
      <c r="D17" s="408">
        <v>9646</v>
      </c>
      <c r="E17" s="408">
        <v>10766</v>
      </c>
      <c r="F17" s="408">
        <v>8180</v>
      </c>
      <c r="G17" s="408">
        <v>7720</v>
      </c>
      <c r="H17" s="409">
        <v>1216</v>
      </c>
      <c r="I17" s="410"/>
      <c r="J17" s="411"/>
    </row>
    <row r="18" spans="1:10" x14ac:dyDescent="0.2">
      <c r="A18" s="412">
        <v>1999</v>
      </c>
      <c r="B18" s="413">
        <v>29299</v>
      </c>
      <c r="C18" s="414">
        <v>10531</v>
      </c>
      <c r="D18" s="414">
        <v>9440</v>
      </c>
      <c r="E18" s="414">
        <v>10778</v>
      </c>
      <c r="F18" s="414">
        <v>7779</v>
      </c>
      <c r="G18" s="414">
        <v>7748</v>
      </c>
      <c r="H18" s="415">
        <v>1159</v>
      </c>
      <c r="I18" s="416"/>
      <c r="J18" s="417"/>
    </row>
    <row r="19" spans="1:10" x14ac:dyDescent="0.2">
      <c r="A19" s="418">
        <v>2000</v>
      </c>
      <c r="B19" s="419">
        <v>29643</v>
      </c>
      <c r="C19" s="420">
        <v>11090</v>
      </c>
      <c r="D19" s="420">
        <v>9214</v>
      </c>
      <c r="E19" s="420">
        <v>10830</v>
      </c>
      <c r="F19" s="420">
        <v>7327</v>
      </c>
      <c r="G19" s="420">
        <v>7725</v>
      </c>
      <c r="H19" s="421">
        <v>1225</v>
      </c>
      <c r="I19" s="422"/>
      <c r="J19" s="423"/>
    </row>
    <row r="20" spans="1:10" x14ac:dyDescent="0.2">
      <c r="A20" s="406">
        <v>2001</v>
      </c>
      <c r="B20" s="407">
        <v>30866</v>
      </c>
      <c r="C20" s="408">
        <v>11889</v>
      </c>
      <c r="D20" s="408">
        <v>9274</v>
      </c>
      <c r="E20" s="408">
        <v>11310</v>
      </c>
      <c r="F20" s="408">
        <v>7173</v>
      </c>
      <c r="G20" s="408">
        <v>7580</v>
      </c>
      <c r="H20" s="409">
        <v>1281</v>
      </c>
      <c r="I20" s="410"/>
      <c r="J20" s="411"/>
    </row>
    <row r="21" spans="1:10" x14ac:dyDescent="0.2">
      <c r="A21" s="406">
        <v>2002</v>
      </c>
      <c r="B21" s="407">
        <v>33545</v>
      </c>
      <c r="C21" s="408">
        <v>12372</v>
      </c>
      <c r="D21" s="408">
        <v>9716</v>
      </c>
      <c r="E21" s="408">
        <v>11860</v>
      </c>
      <c r="F21" s="408">
        <v>7259</v>
      </c>
      <c r="G21" s="408">
        <v>7805</v>
      </c>
      <c r="H21" s="409">
        <v>1515</v>
      </c>
      <c r="I21" s="410"/>
      <c r="J21" s="411"/>
    </row>
    <row r="22" spans="1:10" x14ac:dyDescent="0.2">
      <c r="A22" s="406">
        <v>2003</v>
      </c>
      <c r="B22" s="407">
        <v>35332</v>
      </c>
      <c r="C22" s="408">
        <v>12440</v>
      </c>
      <c r="D22" s="408">
        <v>10413</v>
      </c>
      <c r="E22" s="408">
        <v>12194</v>
      </c>
      <c r="F22" s="408">
        <v>7541</v>
      </c>
      <c r="G22" s="408">
        <v>7873</v>
      </c>
      <c r="H22" s="409">
        <v>1747</v>
      </c>
      <c r="I22" s="410"/>
      <c r="J22" s="411"/>
    </row>
    <row r="23" spans="1:10" x14ac:dyDescent="0.2">
      <c r="A23" s="412">
        <v>2004</v>
      </c>
      <c r="B23" s="413">
        <v>36118</v>
      </c>
      <c r="C23" s="414">
        <v>11962</v>
      </c>
      <c r="D23" s="414">
        <v>10694</v>
      </c>
      <c r="E23" s="414">
        <v>12600</v>
      </c>
      <c r="F23" s="414">
        <v>7571</v>
      </c>
      <c r="G23" s="414">
        <v>7961</v>
      </c>
      <c r="H23" s="415">
        <v>1850</v>
      </c>
      <c r="I23" s="416"/>
      <c r="J23" s="417"/>
    </row>
    <row r="24" spans="1:10" x14ac:dyDescent="0.2">
      <c r="A24" s="418">
        <v>2005</v>
      </c>
      <c r="B24" s="419">
        <v>35152</v>
      </c>
      <c r="C24" s="420">
        <v>11775</v>
      </c>
      <c r="D24" s="420">
        <v>11235</v>
      </c>
      <c r="E24" s="420">
        <v>12736</v>
      </c>
      <c r="F24" s="420">
        <v>7792</v>
      </c>
      <c r="G24" s="420">
        <v>8115</v>
      </c>
      <c r="H24" s="421">
        <v>2078</v>
      </c>
      <c r="I24" s="422"/>
      <c r="J24" s="423"/>
    </row>
    <row r="25" spans="1:10" x14ac:dyDescent="0.2">
      <c r="A25" s="406">
        <v>2006</v>
      </c>
      <c r="B25" s="407">
        <v>35200</v>
      </c>
      <c r="C25" s="408">
        <v>12355</v>
      </c>
      <c r="D25" s="408">
        <v>11607</v>
      </c>
      <c r="E25" s="408">
        <v>13198</v>
      </c>
      <c r="F25" s="408">
        <v>8059</v>
      </c>
      <c r="G25" s="408">
        <v>8453</v>
      </c>
      <c r="H25" s="409">
        <v>2611</v>
      </c>
      <c r="I25" s="410"/>
      <c r="J25" s="411"/>
    </row>
    <row r="26" spans="1:10" x14ac:dyDescent="0.2">
      <c r="A26" s="406">
        <v>2007</v>
      </c>
      <c r="B26" s="407">
        <v>35121</v>
      </c>
      <c r="C26" s="408">
        <v>12941</v>
      </c>
      <c r="D26" s="408">
        <v>11732</v>
      </c>
      <c r="E26" s="408">
        <v>13520</v>
      </c>
      <c r="F26" s="408">
        <v>8354</v>
      </c>
      <c r="G26" s="408">
        <v>8678</v>
      </c>
      <c r="H26" s="409">
        <v>2990</v>
      </c>
      <c r="I26" s="410"/>
      <c r="J26" s="411"/>
    </row>
    <row r="27" spans="1:10" x14ac:dyDescent="0.2">
      <c r="A27" s="406">
        <v>2008</v>
      </c>
      <c r="B27" s="407">
        <v>35279</v>
      </c>
      <c r="C27" s="408">
        <v>14093</v>
      </c>
      <c r="D27" s="408">
        <v>11950</v>
      </c>
      <c r="E27" s="408">
        <v>13887</v>
      </c>
      <c r="F27" s="408">
        <v>8701</v>
      </c>
      <c r="G27" s="408">
        <v>9088</v>
      </c>
      <c r="H27" s="409">
        <v>3156</v>
      </c>
      <c r="I27" s="410"/>
      <c r="J27" s="411"/>
    </row>
    <row r="28" spans="1:10" x14ac:dyDescent="0.2">
      <c r="A28" s="412">
        <v>2009</v>
      </c>
      <c r="B28" s="413">
        <v>36428</v>
      </c>
      <c r="C28" s="414">
        <v>15240</v>
      </c>
      <c r="D28" s="414">
        <v>12292</v>
      </c>
      <c r="E28" s="414">
        <v>14569</v>
      </c>
      <c r="F28" s="414">
        <v>9085</v>
      </c>
      <c r="G28" s="414">
        <v>9979</v>
      </c>
      <c r="H28" s="415">
        <v>3258</v>
      </c>
      <c r="I28" s="416"/>
      <c r="J28" s="417"/>
    </row>
    <row r="29" spans="1:10" x14ac:dyDescent="0.2">
      <c r="A29" s="418">
        <v>2010</v>
      </c>
      <c r="B29" s="419">
        <v>36919</v>
      </c>
      <c r="C29" s="420">
        <v>15970</v>
      </c>
      <c r="D29" s="420">
        <v>12432</v>
      </c>
      <c r="E29" s="420">
        <v>15291</v>
      </c>
      <c r="F29" s="420">
        <v>9418</v>
      </c>
      <c r="G29" s="420">
        <v>10936</v>
      </c>
      <c r="H29" s="421">
        <v>3429</v>
      </c>
      <c r="I29" s="422"/>
      <c r="J29" s="423"/>
    </row>
    <row r="30" spans="1:10" x14ac:dyDescent="0.2">
      <c r="A30" s="406">
        <v>2011</v>
      </c>
      <c r="B30" s="407">
        <v>36258</v>
      </c>
      <c r="C30" s="408">
        <v>16983</v>
      </c>
      <c r="D30" s="408">
        <v>12587</v>
      </c>
      <c r="E30" s="408">
        <v>16003</v>
      </c>
      <c r="F30" s="408">
        <v>9480</v>
      </c>
      <c r="G30" s="408">
        <v>11558</v>
      </c>
      <c r="H30" s="409">
        <v>3486</v>
      </c>
      <c r="I30" s="410"/>
      <c r="J30" s="411"/>
    </row>
    <row r="31" spans="1:10" x14ac:dyDescent="0.2">
      <c r="A31" s="406">
        <v>2012</v>
      </c>
      <c r="B31" s="407">
        <v>36309</v>
      </c>
      <c r="C31" s="408">
        <v>17741</v>
      </c>
      <c r="D31" s="408">
        <v>12871</v>
      </c>
      <c r="E31" s="408">
        <v>16720</v>
      </c>
      <c r="F31" s="408">
        <v>9742</v>
      </c>
      <c r="G31" s="408">
        <v>12407</v>
      </c>
      <c r="H31" s="409">
        <v>3423</v>
      </c>
      <c r="I31" s="410"/>
      <c r="J31" s="411"/>
    </row>
    <row r="32" spans="1:10" x14ac:dyDescent="0.2">
      <c r="A32" s="406">
        <v>2013</v>
      </c>
      <c r="B32" s="407">
        <v>36527</v>
      </c>
      <c r="C32" s="408">
        <v>18179</v>
      </c>
      <c r="D32" s="408">
        <v>13103</v>
      </c>
      <c r="E32" s="408">
        <v>17198</v>
      </c>
      <c r="F32" s="408">
        <v>10088</v>
      </c>
      <c r="G32" s="408">
        <v>13108</v>
      </c>
      <c r="H32" s="409">
        <v>3470</v>
      </c>
      <c r="I32" s="410"/>
      <c r="J32" s="411"/>
    </row>
    <row r="33" spans="1:10" x14ac:dyDescent="0.2">
      <c r="A33" s="412">
        <v>2014</v>
      </c>
      <c r="B33" s="413">
        <v>36431</v>
      </c>
      <c r="C33" s="414">
        <v>18535</v>
      </c>
      <c r="D33" s="414">
        <v>13295</v>
      </c>
      <c r="E33" s="414">
        <v>17512</v>
      </c>
      <c r="F33" s="414">
        <v>10436</v>
      </c>
      <c r="G33" s="414">
        <v>13515</v>
      </c>
      <c r="H33" s="409">
        <v>3370</v>
      </c>
      <c r="I33" s="410"/>
      <c r="J33" s="411"/>
    </row>
    <row r="34" spans="1:10" x14ac:dyDescent="0.2">
      <c r="A34" s="418">
        <v>2015</v>
      </c>
      <c r="B34" s="419">
        <v>35866</v>
      </c>
      <c r="C34" s="420">
        <v>18574</v>
      </c>
      <c r="D34" s="420">
        <v>13537</v>
      </c>
      <c r="E34" s="420">
        <v>18056</v>
      </c>
      <c r="F34" s="420">
        <v>10795</v>
      </c>
      <c r="G34" s="420">
        <v>13872</v>
      </c>
      <c r="H34" s="421">
        <v>3425</v>
      </c>
      <c r="I34" s="422"/>
      <c r="J34" s="423"/>
    </row>
    <row r="35" spans="1:10" x14ac:dyDescent="0.2">
      <c r="A35" s="406">
        <v>2016</v>
      </c>
      <c r="B35" s="407">
        <v>36018</v>
      </c>
      <c r="C35" s="408">
        <v>18502</v>
      </c>
      <c r="D35" s="408">
        <v>13551</v>
      </c>
      <c r="E35" s="408">
        <v>19010</v>
      </c>
      <c r="F35" s="408">
        <v>11223</v>
      </c>
      <c r="G35" s="408">
        <v>14308</v>
      </c>
      <c r="H35" s="409">
        <v>3464</v>
      </c>
      <c r="I35" s="410"/>
      <c r="J35" s="411"/>
    </row>
    <row r="36" spans="1:10" x14ac:dyDescent="0.2">
      <c r="A36" s="424">
        <v>2017</v>
      </c>
      <c r="B36" s="425">
        <v>36470</v>
      </c>
      <c r="C36" s="426">
        <v>18514</v>
      </c>
      <c r="D36" s="426">
        <v>13256</v>
      </c>
      <c r="E36" s="426">
        <v>20260</v>
      </c>
      <c r="F36" s="426">
        <v>11512</v>
      </c>
      <c r="G36" s="426">
        <v>14621</v>
      </c>
      <c r="H36" s="453">
        <v>3506</v>
      </c>
      <c r="I36" s="428">
        <v>118139</v>
      </c>
      <c r="J36" s="429">
        <v>118139</v>
      </c>
    </row>
    <row r="37" spans="1:10" x14ac:dyDescent="0.2">
      <c r="A37" s="430">
        <v>2018</v>
      </c>
      <c r="B37" s="431">
        <v>36631.26</v>
      </c>
      <c r="C37" s="432">
        <v>18313.46</v>
      </c>
      <c r="D37" s="432">
        <v>13278.64</v>
      </c>
      <c r="E37" s="432">
        <v>20798.82</v>
      </c>
      <c r="F37" s="432">
        <v>11931.58</v>
      </c>
      <c r="G37" s="432">
        <v>14749.65</v>
      </c>
      <c r="H37" s="433">
        <v>3435.18</v>
      </c>
      <c r="I37" s="431">
        <v>117970.88</v>
      </c>
      <c r="J37" s="433">
        <v>120304.77</v>
      </c>
    </row>
    <row r="38" spans="1:10" x14ac:dyDescent="0.2">
      <c r="A38" s="434">
        <v>2019</v>
      </c>
      <c r="B38" s="435">
        <v>36820.26</v>
      </c>
      <c r="C38" s="436">
        <v>18289.22</v>
      </c>
      <c r="D38" s="436">
        <v>13373.98</v>
      </c>
      <c r="E38" s="436">
        <v>21298.83</v>
      </c>
      <c r="F38" s="436">
        <v>12294.18</v>
      </c>
      <c r="G38" s="436">
        <v>14803.17</v>
      </c>
      <c r="H38" s="437">
        <v>3410.61</v>
      </c>
      <c r="I38" s="435">
        <v>118267.75</v>
      </c>
      <c r="J38" s="437">
        <v>122351.8</v>
      </c>
    </row>
    <row r="39" spans="1:10" x14ac:dyDescent="0.2">
      <c r="A39" s="434">
        <v>2020</v>
      </c>
      <c r="B39" s="435">
        <v>37027.410000000003</v>
      </c>
      <c r="C39" s="436">
        <v>18288.64</v>
      </c>
      <c r="D39" s="436">
        <v>13463.91</v>
      </c>
      <c r="E39" s="436">
        <v>21737.61</v>
      </c>
      <c r="F39" s="436">
        <v>12551.38</v>
      </c>
      <c r="G39" s="436">
        <v>14837.71</v>
      </c>
      <c r="H39" s="437">
        <v>3392.21</v>
      </c>
      <c r="I39" s="435">
        <v>118683.23</v>
      </c>
      <c r="J39" s="437">
        <v>124025.08</v>
      </c>
    </row>
    <row r="40" spans="1:10" x14ac:dyDescent="0.2">
      <c r="A40" s="434">
        <v>2021</v>
      </c>
      <c r="B40" s="435">
        <v>37101.39</v>
      </c>
      <c r="C40" s="436">
        <v>18261.41</v>
      </c>
      <c r="D40" s="436">
        <v>13463.97</v>
      </c>
      <c r="E40" s="436">
        <v>21980.560000000001</v>
      </c>
      <c r="F40" s="436">
        <v>12777.16</v>
      </c>
      <c r="G40" s="436">
        <v>14860.65</v>
      </c>
      <c r="H40" s="437">
        <v>3376.01</v>
      </c>
      <c r="I40" s="435">
        <v>118696.57</v>
      </c>
      <c r="J40" s="437">
        <v>125144.66</v>
      </c>
    </row>
    <row r="41" spans="1:10" x14ac:dyDescent="0.2">
      <c r="A41" s="438">
        <v>2022</v>
      </c>
      <c r="B41" s="439">
        <v>37213.11</v>
      </c>
      <c r="C41" s="440">
        <v>18218.060000000001</v>
      </c>
      <c r="D41" s="440">
        <v>13455.8</v>
      </c>
      <c r="E41" s="440">
        <v>22103.13</v>
      </c>
      <c r="F41" s="440">
        <v>13010.42</v>
      </c>
      <c r="G41" s="440">
        <v>14839.12</v>
      </c>
      <c r="H41" s="441">
        <v>3354.2</v>
      </c>
      <c r="I41" s="439">
        <v>118565.04</v>
      </c>
      <c r="J41" s="441">
        <v>126120.9</v>
      </c>
    </row>
    <row r="42" spans="1:10" x14ac:dyDescent="0.2">
      <c r="A42" s="442">
        <v>2023</v>
      </c>
      <c r="B42" s="443">
        <v>37366.61</v>
      </c>
      <c r="C42" s="444">
        <v>18210.16</v>
      </c>
      <c r="D42" s="444">
        <v>13494.73</v>
      </c>
      <c r="E42" s="444">
        <v>22205.35</v>
      </c>
      <c r="F42" s="444">
        <v>13213.91</v>
      </c>
      <c r="G42" s="444">
        <v>14848.39</v>
      </c>
      <c r="H42" s="445">
        <v>3343.86</v>
      </c>
      <c r="I42" s="443">
        <v>118519.52</v>
      </c>
      <c r="J42" s="445">
        <v>127262.01</v>
      </c>
    </row>
    <row r="43" spans="1:10" x14ac:dyDescent="0.2">
      <c r="A43" s="434">
        <v>2024</v>
      </c>
      <c r="B43" s="435">
        <v>37512.92</v>
      </c>
      <c r="C43" s="436">
        <v>18246.599999999999</v>
      </c>
      <c r="D43" s="436">
        <v>13554.3</v>
      </c>
      <c r="E43" s="436">
        <v>22296.29</v>
      </c>
      <c r="F43" s="436">
        <v>13299.71</v>
      </c>
      <c r="G43" s="436">
        <v>14896.7</v>
      </c>
      <c r="H43" s="437">
        <v>3347.15</v>
      </c>
      <c r="I43" s="435">
        <v>118435.87</v>
      </c>
      <c r="J43" s="437">
        <v>128426.62</v>
      </c>
    </row>
    <row r="44" spans="1:10" x14ac:dyDescent="0.2">
      <c r="A44" s="434">
        <v>2025</v>
      </c>
      <c r="B44" s="446">
        <v>37729.06</v>
      </c>
      <c r="C44" s="447">
        <v>18315.61</v>
      </c>
      <c r="D44" s="447">
        <v>13646.05</v>
      </c>
      <c r="E44" s="447">
        <v>22405</v>
      </c>
      <c r="F44" s="447">
        <v>13362.88</v>
      </c>
      <c r="G44" s="447">
        <v>14973.14</v>
      </c>
      <c r="H44" s="448">
        <v>3362.41</v>
      </c>
      <c r="I44" s="446">
        <v>118509.81</v>
      </c>
      <c r="J44" s="448">
        <v>129794.13</v>
      </c>
    </row>
    <row r="45" spans="1:10" x14ac:dyDescent="0.2">
      <c r="A45" s="434">
        <v>2026</v>
      </c>
      <c r="B45" s="446">
        <v>37997.29</v>
      </c>
      <c r="C45" s="447">
        <v>18438.849999999999</v>
      </c>
      <c r="D45" s="447">
        <v>13773.2</v>
      </c>
      <c r="E45" s="447">
        <v>22573.79</v>
      </c>
      <c r="F45" s="447">
        <v>13441.84</v>
      </c>
      <c r="G45" s="447">
        <v>15082.71</v>
      </c>
      <c r="H45" s="448">
        <v>3386.22</v>
      </c>
      <c r="I45" s="446">
        <v>118826.3</v>
      </c>
      <c r="J45" s="448">
        <v>131463.37</v>
      </c>
    </row>
    <row r="46" spans="1:10" x14ac:dyDescent="0.2">
      <c r="A46" s="449">
        <v>2027</v>
      </c>
      <c r="B46" s="450">
        <v>38375.83</v>
      </c>
      <c r="C46" s="451">
        <v>18637.03</v>
      </c>
      <c r="D46" s="451">
        <v>13960.99</v>
      </c>
      <c r="E46" s="451">
        <v>22837.47</v>
      </c>
      <c r="F46" s="451">
        <v>13552.26</v>
      </c>
      <c r="G46" s="451">
        <v>15255.69</v>
      </c>
      <c r="H46" s="452">
        <v>3423.5</v>
      </c>
      <c r="I46" s="450">
        <v>119567.14</v>
      </c>
      <c r="J46" s="452">
        <v>133640.10999999999</v>
      </c>
    </row>
    <row r="48" spans="1:10" s="276" customFormat="1" ht="12.75" customHeight="1" x14ac:dyDescent="0.2">
      <c r="A48" s="275" t="s">
        <v>71</v>
      </c>
      <c r="J48" s="277" t="s">
        <v>130</v>
      </c>
    </row>
    <row r="49" spans="1:10" s="276" customFormat="1" ht="12.75" customHeight="1" x14ac:dyDescent="0.2">
      <c r="A49" s="275" t="s">
        <v>127</v>
      </c>
      <c r="J49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/>
  </sheetViews>
  <sheetFormatPr baseColWidth="10" defaultColWidth="18.7109375" defaultRowHeight="12.75" x14ac:dyDescent="0.2"/>
  <cols>
    <col min="1" max="1" width="40.7109375" style="143" customWidth="1"/>
    <col min="2" max="16384" width="18.7109375" style="143"/>
  </cols>
  <sheetData>
    <row r="1" spans="1:19" s="122" customFormat="1" x14ac:dyDescent="0.2">
      <c r="A1" s="380" t="s">
        <v>129</v>
      </c>
      <c r="B1" s="380"/>
      <c r="C1" s="380"/>
      <c r="D1" s="382"/>
      <c r="E1" s="381"/>
      <c r="F1" s="380"/>
      <c r="G1" s="380"/>
      <c r="H1" s="380"/>
      <c r="I1" s="382"/>
    </row>
    <row r="2" spans="1:19" s="123" customFormat="1" x14ac:dyDescent="0.2">
      <c r="C2" s="262"/>
      <c r="D2" s="263"/>
      <c r="E2" s="264"/>
      <c r="H2" s="262"/>
      <c r="I2" s="263"/>
    </row>
    <row r="3" spans="1:19" s="122" customFormat="1" x14ac:dyDescent="0.2">
      <c r="A3" s="120" t="s">
        <v>177</v>
      </c>
      <c r="B3" s="120"/>
      <c r="C3" s="120"/>
      <c r="D3" s="125"/>
      <c r="E3" s="121"/>
      <c r="F3" s="120"/>
      <c r="G3" s="120"/>
      <c r="H3" s="120"/>
      <c r="I3" s="125"/>
    </row>
    <row r="4" spans="1:19" s="123" customFormat="1" x14ac:dyDescent="0.2">
      <c r="C4" s="262"/>
      <c r="D4" s="263"/>
      <c r="E4" s="264"/>
      <c r="H4" s="262"/>
      <c r="I4" s="263"/>
    </row>
    <row r="5" spans="1:19" s="115" customFormat="1" ht="15.75" x14ac:dyDescent="0.2">
      <c r="A5" s="119" t="s">
        <v>66</v>
      </c>
      <c r="B5" s="114" t="s">
        <v>147</v>
      </c>
      <c r="C5" s="114"/>
      <c r="D5" s="114"/>
      <c r="E5" s="117"/>
      <c r="F5" s="114"/>
      <c r="G5" s="114"/>
      <c r="H5" s="114"/>
      <c r="I5" s="117"/>
    </row>
    <row r="7" spans="1:19" s="272" customFormat="1" x14ac:dyDescent="0.2">
      <c r="A7" s="120" t="s">
        <v>214</v>
      </c>
      <c r="B7" s="270"/>
      <c r="C7" s="270"/>
      <c r="D7" s="271"/>
      <c r="E7" s="270"/>
      <c r="F7" s="270"/>
      <c r="G7" s="270"/>
      <c r="H7" s="270"/>
      <c r="I7" s="271"/>
    </row>
    <row r="8" spans="1:19" s="145" customFormat="1" ht="51" x14ac:dyDescent="0.2">
      <c r="A8" s="454" t="s">
        <v>160</v>
      </c>
      <c r="B8" s="455" t="s">
        <v>92</v>
      </c>
      <c r="C8" s="456" t="s">
        <v>91</v>
      </c>
      <c r="D8" s="456" t="s">
        <v>161</v>
      </c>
      <c r="E8" s="456" t="s">
        <v>123</v>
      </c>
      <c r="F8" s="456" t="s">
        <v>162</v>
      </c>
      <c r="G8" s="456" t="s">
        <v>90</v>
      </c>
      <c r="H8" s="456" t="s">
        <v>163</v>
      </c>
      <c r="I8" s="456" t="s">
        <v>164</v>
      </c>
      <c r="J8" s="456" t="s">
        <v>165</v>
      </c>
      <c r="K8" s="456" t="s">
        <v>166</v>
      </c>
      <c r="L8" s="456" t="s">
        <v>167</v>
      </c>
      <c r="M8" s="456" t="s">
        <v>168</v>
      </c>
      <c r="N8" s="456" t="s">
        <v>169</v>
      </c>
      <c r="O8" s="456" t="s">
        <v>170</v>
      </c>
      <c r="P8" s="456" t="s">
        <v>171</v>
      </c>
      <c r="Q8" s="456" t="s">
        <v>172</v>
      </c>
      <c r="R8" s="456" t="s">
        <v>173</v>
      </c>
      <c r="S8" s="457" t="s">
        <v>174</v>
      </c>
    </row>
    <row r="9" spans="1:19" x14ac:dyDescent="0.2">
      <c r="A9" s="458"/>
      <c r="B9" s="148"/>
      <c r="C9" s="148"/>
      <c r="D9" s="148"/>
      <c r="E9" s="148"/>
      <c r="F9" s="148"/>
      <c r="G9" s="148"/>
      <c r="H9" s="148"/>
      <c r="I9" s="148"/>
      <c r="J9" s="397"/>
      <c r="K9" s="397"/>
      <c r="L9" s="397"/>
      <c r="M9" s="397"/>
      <c r="N9" s="397"/>
      <c r="O9" s="397"/>
      <c r="P9" s="397"/>
      <c r="Q9" s="397"/>
      <c r="R9" s="397"/>
      <c r="S9" s="397"/>
    </row>
    <row r="10" spans="1:19" x14ac:dyDescent="0.2">
      <c r="A10" s="459" t="s">
        <v>124</v>
      </c>
      <c r="B10" s="398"/>
      <c r="C10" s="398"/>
      <c r="D10" s="398"/>
      <c r="E10" s="398"/>
      <c r="F10" s="398"/>
      <c r="G10" s="398"/>
      <c r="H10" s="398"/>
      <c r="I10" s="398"/>
      <c r="J10" s="398"/>
      <c r="K10" s="460"/>
      <c r="L10" s="460"/>
      <c r="M10" s="460"/>
      <c r="N10" s="460"/>
      <c r="O10" s="460"/>
      <c r="P10" s="460"/>
      <c r="Q10" s="460"/>
      <c r="R10" s="460"/>
      <c r="S10" s="460"/>
    </row>
    <row r="11" spans="1:19" x14ac:dyDescent="0.2">
      <c r="A11" s="461" t="s">
        <v>175</v>
      </c>
      <c r="B11" s="462">
        <v>0</v>
      </c>
      <c r="C11" s="463">
        <v>1.1799999999999997</v>
      </c>
      <c r="D11" s="463">
        <v>2.4099999999999966</v>
      </c>
      <c r="E11" s="463">
        <v>4.6799999999999926</v>
      </c>
      <c r="F11" s="463">
        <v>26.069999999999993</v>
      </c>
      <c r="G11" s="463">
        <v>32.75</v>
      </c>
      <c r="H11" s="463">
        <v>42.340000000000018</v>
      </c>
      <c r="I11" s="463">
        <v>60.230000000000018</v>
      </c>
      <c r="J11" s="464">
        <v>60.230000000000018</v>
      </c>
      <c r="K11" s="464">
        <v>74.420000000000016</v>
      </c>
      <c r="L11" s="464">
        <v>87.949999999999818</v>
      </c>
      <c r="M11" s="464">
        <v>102.42000000000007</v>
      </c>
      <c r="N11" s="464">
        <v>109.75999999999999</v>
      </c>
      <c r="O11" s="464">
        <v>163.82000000000005</v>
      </c>
      <c r="P11" s="464">
        <v>186.02999999999997</v>
      </c>
      <c r="Q11" s="464">
        <v>240.5</v>
      </c>
      <c r="R11" s="464">
        <v>308.77</v>
      </c>
      <c r="S11" s="465">
        <v>395.6400000000001</v>
      </c>
    </row>
    <row r="12" spans="1:19" x14ac:dyDescent="0.2">
      <c r="A12" s="466" t="s">
        <v>176</v>
      </c>
      <c r="B12" s="467">
        <v>98.92999999999995</v>
      </c>
      <c r="C12" s="468">
        <v>94.569999999999936</v>
      </c>
      <c r="D12" s="468">
        <v>7.5600000000000023</v>
      </c>
      <c r="E12" s="468">
        <v>3.59</v>
      </c>
      <c r="F12" s="468">
        <v>0</v>
      </c>
      <c r="G12" s="468">
        <v>72.639999999999986</v>
      </c>
      <c r="H12" s="468">
        <v>289.63000000000011</v>
      </c>
      <c r="I12" s="468">
        <v>644.44999999999982</v>
      </c>
      <c r="J12" s="469">
        <v>49.779999999999973</v>
      </c>
      <c r="K12" s="469">
        <v>22.139999999999986</v>
      </c>
      <c r="L12" s="469">
        <v>134.86000000000013</v>
      </c>
      <c r="M12" s="469">
        <v>195.67999999999984</v>
      </c>
      <c r="N12" s="469">
        <v>170.10000000000002</v>
      </c>
      <c r="O12" s="469">
        <v>0</v>
      </c>
      <c r="P12" s="469">
        <v>134.33000000000004</v>
      </c>
      <c r="Q12" s="469">
        <v>261.77999999999997</v>
      </c>
      <c r="R12" s="469">
        <v>68.259999999999991</v>
      </c>
      <c r="S12" s="470">
        <v>0</v>
      </c>
    </row>
    <row r="13" spans="1:19" s="142" customFormat="1" ht="13.5" customHeight="1" x14ac:dyDescent="0.2">
      <c r="B13" s="195"/>
    </row>
    <row r="14" spans="1:19" s="142" customFormat="1" ht="13.5" customHeight="1" x14ac:dyDescent="0.2">
      <c r="A14" s="142" t="s">
        <v>206</v>
      </c>
      <c r="B14" s="195"/>
    </row>
    <row r="15" spans="1:19" x14ac:dyDescent="0.2">
      <c r="A15" s="281" t="s">
        <v>126</v>
      </c>
    </row>
    <row r="17" spans="1:9" s="276" customFormat="1" ht="12.75" customHeight="1" x14ac:dyDescent="0.2">
      <c r="A17" s="275" t="s">
        <v>71</v>
      </c>
      <c r="I17" s="277" t="s">
        <v>130</v>
      </c>
    </row>
    <row r="18" spans="1:9" s="276" customFormat="1" ht="12.75" customHeight="1" x14ac:dyDescent="0.2">
      <c r="A18" s="275" t="s">
        <v>127</v>
      </c>
      <c r="I18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3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zoomScaleNormal="100" workbookViewId="0"/>
  </sheetViews>
  <sheetFormatPr baseColWidth="10" defaultColWidth="18.7109375" defaultRowHeight="12.75" x14ac:dyDescent="0.2"/>
  <cols>
    <col min="1" max="1" width="40.7109375" style="143" customWidth="1"/>
    <col min="2" max="16384" width="18.7109375" style="143"/>
  </cols>
  <sheetData>
    <row r="1" spans="1:20" s="122" customFormat="1" x14ac:dyDescent="0.2">
      <c r="A1" s="380" t="s">
        <v>129</v>
      </c>
      <c r="B1" s="380"/>
      <c r="C1" s="380"/>
      <c r="D1" s="382"/>
      <c r="E1" s="381"/>
      <c r="F1" s="380"/>
      <c r="G1" s="380"/>
      <c r="H1" s="380"/>
      <c r="I1" s="382"/>
    </row>
    <row r="2" spans="1:20" s="123" customFormat="1" x14ac:dyDescent="0.2">
      <c r="C2" s="262"/>
      <c r="D2" s="263"/>
      <c r="E2" s="264"/>
      <c r="H2" s="262"/>
      <c r="I2" s="263"/>
    </row>
    <row r="3" spans="1:20" s="122" customFormat="1" x14ac:dyDescent="0.2">
      <c r="A3" s="120" t="s">
        <v>177</v>
      </c>
      <c r="B3" s="120"/>
      <c r="C3" s="120"/>
      <c r="D3" s="125"/>
      <c r="E3" s="121"/>
      <c r="F3" s="120"/>
      <c r="G3" s="120"/>
      <c r="H3" s="120"/>
      <c r="I3" s="125"/>
    </row>
    <row r="4" spans="1:20" s="123" customFormat="1" x14ac:dyDescent="0.2">
      <c r="C4" s="262"/>
      <c r="D4" s="263"/>
      <c r="E4" s="264"/>
      <c r="H4" s="262"/>
      <c r="I4" s="263"/>
    </row>
    <row r="5" spans="1:20" s="115" customFormat="1" ht="15.75" x14ac:dyDescent="0.2">
      <c r="A5" s="119" t="s">
        <v>65</v>
      </c>
      <c r="B5" s="114" t="s">
        <v>213</v>
      </c>
      <c r="C5" s="114"/>
      <c r="D5" s="114"/>
      <c r="E5" s="117"/>
      <c r="F5" s="114"/>
      <c r="G5" s="114"/>
      <c r="H5" s="114"/>
      <c r="I5" s="117"/>
    </row>
    <row r="7" spans="1:20" s="272" customFormat="1" x14ac:dyDescent="0.2">
      <c r="A7" s="120" t="s">
        <v>214</v>
      </c>
      <c r="B7" s="270"/>
      <c r="C7" s="270"/>
      <c r="D7" s="271"/>
      <c r="E7" s="270"/>
      <c r="F7" s="270"/>
      <c r="G7" s="270"/>
      <c r="H7" s="270"/>
      <c r="I7" s="271"/>
    </row>
    <row r="8" spans="1:20" s="145" customFormat="1" ht="51" x14ac:dyDescent="0.2">
      <c r="A8" s="454" t="s">
        <v>160</v>
      </c>
      <c r="B8" s="455" t="s">
        <v>92</v>
      </c>
      <c r="C8" s="456" t="s">
        <v>161</v>
      </c>
      <c r="D8" s="456" t="s">
        <v>167</v>
      </c>
      <c r="E8" s="456" t="s">
        <v>165</v>
      </c>
      <c r="F8" s="456" t="s">
        <v>90</v>
      </c>
      <c r="G8" s="456" t="s">
        <v>123</v>
      </c>
      <c r="H8" s="456" t="s">
        <v>168</v>
      </c>
      <c r="I8" s="456" t="s">
        <v>91</v>
      </c>
      <c r="J8" s="456" t="s">
        <v>164</v>
      </c>
      <c r="K8" s="456" t="s">
        <v>162</v>
      </c>
      <c r="L8" s="471" t="s">
        <v>4</v>
      </c>
      <c r="M8" s="456" t="s">
        <v>173</v>
      </c>
      <c r="N8" s="456" t="s">
        <v>166</v>
      </c>
      <c r="O8" s="456" t="s">
        <v>170</v>
      </c>
      <c r="P8" s="456" t="s">
        <v>172</v>
      </c>
      <c r="Q8" s="456" t="s">
        <v>169</v>
      </c>
      <c r="R8" s="456" t="s">
        <v>174</v>
      </c>
      <c r="S8" s="456" t="s">
        <v>163</v>
      </c>
      <c r="T8" s="457" t="s">
        <v>171</v>
      </c>
    </row>
    <row r="9" spans="1:20" s="397" customFormat="1" x14ac:dyDescent="0.2">
      <c r="A9" s="148"/>
      <c r="B9" s="399"/>
      <c r="C9" s="399"/>
      <c r="D9" s="399"/>
      <c r="E9" s="399"/>
      <c r="F9" s="399"/>
      <c r="G9" s="399"/>
      <c r="H9" s="399"/>
      <c r="I9" s="399"/>
      <c r="J9" s="399"/>
      <c r="K9" s="460"/>
      <c r="L9" s="472"/>
      <c r="M9" s="460"/>
      <c r="N9" s="460"/>
      <c r="O9" s="460"/>
      <c r="P9" s="460"/>
      <c r="Q9" s="460"/>
      <c r="R9" s="460"/>
      <c r="S9" s="460"/>
      <c r="T9" s="460"/>
    </row>
    <row r="10" spans="1:20" x14ac:dyDescent="0.2">
      <c r="A10" s="459" t="s">
        <v>124</v>
      </c>
      <c r="B10" s="398"/>
      <c r="C10" s="398"/>
      <c r="D10" s="398"/>
      <c r="E10" s="398"/>
      <c r="F10" s="398"/>
      <c r="G10" s="398"/>
      <c r="H10" s="398"/>
      <c r="I10" s="398"/>
      <c r="J10" s="398"/>
      <c r="K10" s="460"/>
      <c r="L10" s="472"/>
      <c r="M10" s="460"/>
      <c r="N10" s="460"/>
      <c r="O10" s="460"/>
      <c r="P10" s="460"/>
      <c r="Q10" s="460"/>
      <c r="R10" s="460"/>
      <c r="S10" s="460"/>
      <c r="T10" s="460"/>
    </row>
    <row r="11" spans="1:20" x14ac:dyDescent="0.2">
      <c r="A11" s="461" t="s">
        <v>175</v>
      </c>
      <c r="B11" s="473">
        <v>0</v>
      </c>
      <c r="C11" s="474">
        <v>1.6586373021335143E-2</v>
      </c>
      <c r="D11" s="474">
        <v>2.5411730713666519E-2</v>
      </c>
      <c r="E11" s="474">
        <v>3.1418883672404807E-2</v>
      </c>
      <c r="F11" s="474">
        <v>4.2703280655087883E-2</v>
      </c>
      <c r="G11" s="474">
        <v>4.271631982475349E-2</v>
      </c>
      <c r="H11" s="474">
        <v>5.0929885629040314E-2</v>
      </c>
      <c r="I11" s="474">
        <v>0.10137457044673537</v>
      </c>
      <c r="J11" s="474">
        <v>0.1129679645884913</v>
      </c>
      <c r="K11" s="475">
        <v>0.12606382978723402</v>
      </c>
      <c r="L11" s="476">
        <v>0.13768305060171093</v>
      </c>
      <c r="M11" s="475">
        <v>0.21939036521244845</v>
      </c>
      <c r="N11" s="475">
        <v>0.29722821311606368</v>
      </c>
      <c r="O11" s="475">
        <v>0.3090943396226416</v>
      </c>
      <c r="P11" s="475">
        <v>0.31744146141865315</v>
      </c>
      <c r="Q11" s="475">
        <v>0.32766135291659199</v>
      </c>
      <c r="R11" s="475">
        <v>0.43239344262295093</v>
      </c>
      <c r="S11" s="475">
        <v>0.49095547309833049</v>
      </c>
      <c r="T11" s="477">
        <v>0.53151428571428561</v>
      </c>
    </row>
    <row r="12" spans="1:20" x14ac:dyDescent="0.2">
      <c r="A12" s="466" t="s">
        <v>176</v>
      </c>
      <c r="B12" s="478">
        <v>0.115572429906542</v>
      </c>
      <c r="C12" s="479">
        <v>7.4117647058823552E-2</v>
      </c>
      <c r="D12" s="479">
        <v>7.5463462948144822E-2</v>
      </c>
      <c r="E12" s="479">
        <v>0.26747622373864904</v>
      </c>
      <c r="F12" s="479">
        <v>8.1252796420581641E-2</v>
      </c>
      <c r="G12" s="479">
        <v>0.1617117117117117</v>
      </c>
      <c r="H12" s="479">
        <v>6.3656473649967418E-2</v>
      </c>
      <c r="I12" s="479">
        <v>5.0276448697501294E-2</v>
      </c>
      <c r="J12" s="479">
        <v>0.15011506997372487</v>
      </c>
      <c r="K12" s="480">
        <v>0</v>
      </c>
      <c r="L12" s="481">
        <v>0.12716628959276013</v>
      </c>
      <c r="M12" s="480">
        <v>0.1618302513039355</v>
      </c>
      <c r="N12" s="480">
        <v>0.14474372384937229</v>
      </c>
      <c r="O12" s="480">
        <v>0</v>
      </c>
      <c r="P12" s="480">
        <v>0.14692049523510195</v>
      </c>
      <c r="Q12" s="480">
        <v>0.28314135428457293</v>
      </c>
      <c r="R12" s="480">
        <v>0</v>
      </c>
      <c r="S12" s="480">
        <v>0.27531368821292784</v>
      </c>
      <c r="T12" s="482">
        <v>0.23351180335848146</v>
      </c>
    </row>
    <row r="13" spans="1:20" s="142" customFormat="1" ht="13.5" customHeight="1" x14ac:dyDescent="0.2">
      <c r="B13" s="195"/>
    </row>
    <row r="14" spans="1:20" s="142" customFormat="1" ht="13.5" customHeight="1" x14ac:dyDescent="0.2">
      <c r="A14" s="142" t="s">
        <v>206</v>
      </c>
      <c r="B14" s="195"/>
    </row>
    <row r="15" spans="1:20" x14ac:dyDescent="0.2">
      <c r="A15" s="281" t="s">
        <v>126</v>
      </c>
    </row>
    <row r="17" spans="1:9" s="276" customFormat="1" ht="12.75" customHeight="1" x14ac:dyDescent="0.2">
      <c r="A17" s="275" t="s">
        <v>71</v>
      </c>
      <c r="I17" s="277" t="s">
        <v>130</v>
      </c>
    </row>
    <row r="18" spans="1:9" s="276" customFormat="1" ht="12.75" customHeight="1" x14ac:dyDescent="0.2">
      <c r="A18" s="275" t="s">
        <v>127</v>
      </c>
      <c r="I18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/>
  </sheetViews>
  <sheetFormatPr baseColWidth="10" defaultColWidth="12.7109375" defaultRowHeight="12.75" x14ac:dyDescent="0.2"/>
  <cols>
    <col min="1" max="16384" width="12.7109375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49</v>
      </c>
      <c r="B5" s="114" t="s">
        <v>133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s="120" customFormat="1" x14ac:dyDescent="0.2">
      <c r="A7" s="120" t="s">
        <v>153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7" s="207" customFormat="1" ht="38.25" x14ac:dyDescent="0.2">
      <c r="A8" s="116" t="s">
        <v>72</v>
      </c>
      <c r="B8" s="327" t="s">
        <v>73</v>
      </c>
      <c r="C8" s="218" t="s">
        <v>74</v>
      </c>
      <c r="D8" s="218" t="s">
        <v>75</v>
      </c>
      <c r="E8" s="219" t="s">
        <v>76</v>
      </c>
      <c r="F8" s="327" t="s">
        <v>77</v>
      </c>
      <c r="G8" s="328" t="s">
        <v>74</v>
      </c>
      <c r="H8" s="328" t="s">
        <v>75</v>
      </c>
      <c r="I8" s="329" t="s">
        <v>76</v>
      </c>
      <c r="J8" s="327" t="s">
        <v>78</v>
      </c>
      <c r="K8" s="328" t="s">
        <v>74</v>
      </c>
      <c r="L8" s="328" t="s">
        <v>75</v>
      </c>
      <c r="M8" s="329" t="s">
        <v>76</v>
      </c>
      <c r="N8" s="118"/>
      <c r="O8" s="218"/>
      <c r="P8" s="218"/>
      <c r="Q8" s="219"/>
    </row>
    <row r="9" spans="1:17" x14ac:dyDescent="0.2">
      <c r="A9" s="126">
        <v>1987</v>
      </c>
      <c r="B9" s="127">
        <v>784246</v>
      </c>
      <c r="C9" s="220"/>
      <c r="D9" s="220"/>
      <c r="E9" s="221"/>
      <c r="F9" s="127">
        <v>294917</v>
      </c>
      <c r="G9" s="220"/>
      <c r="H9" s="220"/>
      <c r="I9" s="221"/>
      <c r="J9" s="394">
        <v>74806</v>
      </c>
      <c r="K9" s="220"/>
      <c r="L9" s="220"/>
      <c r="M9" s="221"/>
      <c r="N9" s="340"/>
      <c r="O9" s="341"/>
      <c r="P9" s="341"/>
      <c r="Q9" s="342"/>
    </row>
    <row r="10" spans="1:17" x14ac:dyDescent="0.2">
      <c r="A10" s="130">
        <v>1988</v>
      </c>
      <c r="B10" s="131">
        <v>783722</v>
      </c>
      <c r="C10" s="224"/>
      <c r="D10" s="224"/>
      <c r="E10" s="225"/>
      <c r="F10" s="131">
        <v>290380</v>
      </c>
      <c r="G10" s="224"/>
      <c r="H10" s="224"/>
      <c r="I10" s="225"/>
      <c r="J10" s="135">
        <v>76664</v>
      </c>
      <c r="K10" s="224"/>
      <c r="L10" s="224"/>
      <c r="M10" s="225"/>
      <c r="N10" s="343"/>
      <c r="O10" s="344"/>
      <c r="P10" s="344"/>
      <c r="Q10" s="345"/>
    </row>
    <row r="11" spans="1:17" x14ac:dyDescent="0.2">
      <c r="A11" s="130">
        <v>1989</v>
      </c>
      <c r="B11" s="131">
        <v>791128</v>
      </c>
      <c r="C11" s="224"/>
      <c r="D11" s="224"/>
      <c r="E11" s="225"/>
      <c r="F11" s="131">
        <v>285754</v>
      </c>
      <c r="G11" s="224"/>
      <c r="H11" s="224"/>
      <c r="I11" s="225"/>
      <c r="J11" s="135">
        <v>78473</v>
      </c>
      <c r="K11" s="224"/>
      <c r="L11" s="224"/>
      <c r="M11" s="225"/>
      <c r="N11" s="343"/>
      <c r="O11" s="344"/>
      <c r="P11" s="344"/>
      <c r="Q11" s="345"/>
    </row>
    <row r="12" spans="1:17" x14ac:dyDescent="0.2">
      <c r="A12" s="130">
        <v>1990</v>
      </c>
      <c r="B12" s="131">
        <v>802226</v>
      </c>
      <c r="C12" s="224"/>
      <c r="D12" s="224"/>
      <c r="E12" s="225"/>
      <c r="F12" s="131">
        <v>278151</v>
      </c>
      <c r="G12" s="224"/>
      <c r="H12" s="224"/>
      <c r="I12" s="225"/>
      <c r="J12" s="135">
        <v>85940</v>
      </c>
      <c r="K12" s="224"/>
      <c r="L12" s="224"/>
      <c r="M12" s="225"/>
      <c r="N12" s="343"/>
      <c r="O12" s="344"/>
      <c r="P12" s="344"/>
      <c r="Q12" s="345"/>
    </row>
    <row r="13" spans="1:17" x14ac:dyDescent="0.2">
      <c r="A13" s="130">
        <v>1991</v>
      </c>
      <c r="B13" s="131">
        <v>816180</v>
      </c>
      <c r="C13" s="224"/>
      <c r="D13" s="224"/>
      <c r="E13" s="225"/>
      <c r="F13" s="131">
        <v>269823</v>
      </c>
      <c r="G13" s="224"/>
      <c r="H13" s="224"/>
      <c r="I13" s="225"/>
      <c r="J13" s="135">
        <v>89156</v>
      </c>
      <c r="K13" s="224"/>
      <c r="L13" s="224"/>
      <c r="M13" s="225"/>
      <c r="N13" s="343"/>
      <c r="O13" s="344"/>
      <c r="P13" s="344"/>
      <c r="Q13" s="345"/>
    </row>
    <row r="14" spans="1:17" x14ac:dyDescent="0.2">
      <c r="A14" s="128">
        <v>1992</v>
      </c>
      <c r="B14" s="129">
        <v>829558</v>
      </c>
      <c r="C14" s="222"/>
      <c r="D14" s="222"/>
      <c r="E14" s="223"/>
      <c r="F14" s="129">
        <v>265409</v>
      </c>
      <c r="G14" s="222"/>
      <c r="H14" s="222"/>
      <c r="I14" s="223"/>
      <c r="J14" s="395">
        <v>90763</v>
      </c>
      <c r="K14" s="222"/>
      <c r="L14" s="222"/>
      <c r="M14" s="223"/>
      <c r="N14" s="346"/>
      <c r="O14" s="347"/>
      <c r="P14" s="347"/>
      <c r="Q14" s="348"/>
    </row>
    <row r="15" spans="1:17" x14ac:dyDescent="0.2">
      <c r="A15" s="130">
        <v>1993</v>
      </c>
      <c r="B15" s="131">
        <v>844843</v>
      </c>
      <c r="C15" s="224"/>
      <c r="D15" s="224"/>
      <c r="E15" s="225"/>
      <c r="F15" s="131">
        <v>263275</v>
      </c>
      <c r="G15" s="224"/>
      <c r="H15" s="224"/>
      <c r="I15" s="225"/>
      <c r="J15" s="135">
        <v>91037</v>
      </c>
      <c r="K15" s="224"/>
      <c r="L15" s="224"/>
      <c r="M15" s="225"/>
      <c r="N15" s="343"/>
      <c r="O15" s="344"/>
      <c r="P15" s="344"/>
      <c r="Q15" s="345"/>
    </row>
    <row r="16" spans="1:17" x14ac:dyDescent="0.2">
      <c r="A16" s="130">
        <v>1994</v>
      </c>
      <c r="B16" s="131">
        <v>860320</v>
      </c>
      <c r="C16" s="224"/>
      <c r="D16" s="224"/>
      <c r="E16" s="225"/>
      <c r="F16" s="131">
        <v>263014</v>
      </c>
      <c r="G16" s="224"/>
      <c r="H16" s="224"/>
      <c r="I16" s="225"/>
      <c r="J16" s="135">
        <v>89262</v>
      </c>
      <c r="K16" s="224"/>
      <c r="L16" s="224"/>
      <c r="M16" s="225"/>
      <c r="N16" s="343"/>
      <c r="O16" s="344"/>
      <c r="P16" s="344"/>
      <c r="Q16" s="345"/>
    </row>
    <row r="17" spans="1:17" x14ac:dyDescent="0.2">
      <c r="A17" s="130">
        <v>1995</v>
      </c>
      <c r="B17" s="131">
        <v>874489</v>
      </c>
      <c r="C17" s="224"/>
      <c r="D17" s="224"/>
      <c r="E17" s="225"/>
      <c r="F17" s="131">
        <v>265559</v>
      </c>
      <c r="G17" s="224"/>
      <c r="H17" s="224"/>
      <c r="I17" s="225"/>
      <c r="J17" s="135">
        <v>88243</v>
      </c>
      <c r="K17" s="224"/>
      <c r="L17" s="224"/>
      <c r="M17" s="225"/>
      <c r="N17" s="343"/>
      <c r="O17" s="344"/>
      <c r="P17" s="344"/>
      <c r="Q17" s="345"/>
    </row>
    <row r="18" spans="1:17" x14ac:dyDescent="0.2">
      <c r="A18" s="132">
        <v>1996</v>
      </c>
      <c r="B18" s="133">
        <v>885632</v>
      </c>
      <c r="C18" s="226"/>
      <c r="D18" s="226"/>
      <c r="E18" s="227"/>
      <c r="F18" s="133">
        <v>267817</v>
      </c>
      <c r="G18" s="226"/>
      <c r="H18" s="226"/>
      <c r="I18" s="227"/>
      <c r="J18" s="238">
        <v>91408</v>
      </c>
      <c r="K18" s="226"/>
      <c r="L18" s="226"/>
      <c r="M18" s="227"/>
      <c r="N18" s="349"/>
      <c r="O18" s="350"/>
      <c r="P18" s="350"/>
      <c r="Q18" s="351"/>
    </row>
    <row r="19" spans="1:17" x14ac:dyDescent="0.2">
      <c r="A19" s="128">
        <v>1997</v>
      </c>
      <c r="B19" s="129">
        <v>891502</v>
      </c>
      <c r="C19" s="222"/>
      <c r="D19" s="222"/>
      <c r="E19" s="223"/>
      <c r="F19" s="129">
        <v>274301</v>
      </c>
      <c r="G19" s="222"/>
      <c r="H19" s="222"/>
      <c r="I19" s="223"/>
      <c r="J19" s="395">
        <v>98263</v>
      </c>
      <c r="K19" s="222"/>
      <c r="L19" s="222"/>
      <c r="M19" s="223"/>
      <c r="N19" s="346"/>
      <c r="O19" s="347"/>
      <c r="P19" s="347"/>
      <c r="Q19" s="348"/>
    </row>
    <row r="20" spans="1:17" x14ac:dyDescent="0.2">
      <c r="A20" s="130">
        <v>1998</v>
      </c>
      <c r="B20" s="131">
        <v>891947</v>
      </c>
      <c r="C20" s="224"/>
      <c r="D20" s="224"/>
      <c r="E20" s="225"/>
      <c r="F20" s="131">
        <v>282133</v>
      </c>
      <c r="G20" s="224"/>
      <c r="H20" s="224"/>
      <c r="I20" s="225"/>
      <c r="J20" s="135">
        <v>105576</v>
      </c>
      <c r="K20" s="224"/>
      <c r="L20" s="224"/>
      <c r="M20" s="225"/>
      <c r="N20" s="343"/>
      <c r="O20" s="344"/>
      <c r="P20" s="344"/>
      <c r="Q20" s="345"/>
    </row>
    <row r="21" spans="1:17" x14ac:dyDescent="0.2">
      <c r="A21" s="130">
        <v>1999</v>
      </c>
      <c r="B21" s="131">
        <v>896540</v>
      </c>
      <c r="C21" s="224"/>
      <c r="D21" s="224"/>
      <c r="E21" s="225"/>
      <c r="F21" s="131">
        <v>292106</v>
      </c>
      <c r="G21" s="224"/>
      <c r="H21" s="224"/>
      <c r="I21" s="225"/>
      <c r="J21" s="135">
        <v>112722</v>
      </c>
      <c r="K21" s="224"/>
      <c r="L21" s="224"/>
      <c r="M21" s="225"/>
      <c r="N21" s="343"/>
      <c r="O21" s="344"/>
      <c r="P21" s="344"/>
      <c r="Q21" s="345"/>
    </row>
    <row r="22" spans="1:17" x14ac:dyDescent="0.2">
      <c r="A22" s="130">
        <v>2000</v>
      </c>
      <c r="B22" s="131">
        <v>895316</v>
      </c>
      <c r="C22" s="224"/>
      <c r="D22" s="224"/>
      <c r="E22" s="225"/>
      <c r="F22" s="131">
        <v>296986</v>
      </c>
      <c r="G22" s="224"/>
      <c r="H22" s="224"/>
      <c r="I22" s="225"/>
      <c r="J22" s="135">
        <v>121810</v>
      </c>
      <c r="K22" s="224"/>
      <c r="L22" s="224"/>
      <c r="M22" s="225"/>
      <c r="N22" s="343"/>
      <c r="O22" s="344"/>
      <c r="P22" s="344"/>
      <c r="Q22" s="345"/>
    </row>
    <row r="23" spans="1:17" x14ac:dyDescent="0.2">
      <c r="A23" s="132">
        <v>2001</v>
      </c>
      <c r="B23" s="133">
        <v>896166</v>
      </c>
      <c r="C23" s="226"/>
      <c r="D23" s="226"/>
      <c r="E23" s="227"/>
      <c r="F23" s="133">
        <v>297057</v>
      </c>
      <c r="G23" s="226"/>
      <c r="H23" s="226"/>
      <c r="I23" s="227"/>
      <c r="J23" s="238">
        <v>129742</v>
      </c>
      <c r="K23" s="226"/>
      <c r="L23" s="226"/>
      <c r="M23" s="227"/>
      <c r="N23" s="349"/>
      <c r="O23" s="350"/>
      <c r="P23" s="350"/>
      <c r="Q23" s="351"/>
    </row>
    <row r="24" spans="1:17" x14ac:dyDescent="0.2">
      <c r="A24" s="128">
        <v>2002</v>
      </c>
      <c r="B24" s="129">
        <v>899783</v>
      </c>
      <c r="C24" s="222"/>
      <c r="D24" s="222"/>
      <c r="E24" s="223"/>
      <c r="F24" s="129">
        <v>296367</v>
      </c>
      <c r="G24" s="222"/>
      <c r="H24" s="222"/>
      <c r="I24" s="223"/>
      <c r="J24" s="395">
        <v>142617</v>
      </c>
      <c r="K24" s="222"/>
      <c r="L24" s="222"/>
      <c r="M24" s="223"/>
      <c r="N24" s="346"/>
      <c r="O24" s="347"/>
      <c r="P24" s="347"/>
      <c r="Q24" s="348"/>
    </row>
    <row r="25" spans="1:17" x14ac:dyDescent="0.2">
      <c r="A25" s="130">
        <v>2003</v>
      </c>
      <c r="B25" s="131">
        <v>899575</v>
      </c>
      <c r="C25" s="224"/>
      <c r="D25" s="224"/>
      <c r="E25" s="225"/>
      <c r="F25" s="131">
        <v>299999</v>
      </c>
      <c r="G25" s="224"/>
      <c r="H25" s="224"/>
      <c r="I25" s="225"/>
      <c r="J25" s="135">
        <v>152903</v>
      </c>
      <c r="K25" s="224"/>
      <c r="L25" s="224"/>
      <c r="M25" s="225"/>
      <c r="N25" s="343"/>
      <c r="O25" s="344"/>
      <c r="P25" s="344"/>
      <c r="Q25" s="345"/>
    </row>
    <row r="26" spans="1:17" x14ac:dyDescent="0.2">
      <c r="A26" s="130">
        <v>2004</v>
      </c>
      <c r="B26" s="131">
        <v>896510</v>
      </c>
      <c r="C26" s="224"/>
      <c r="D26" s="224"/>
      <c r="E26" s="225"/>
      <c r="F26" s="131">
        <v>303483</v>
      </c>
      <c r="G26" s="224"/>
      <c r="H26" s="224"/>
      <c r="I26" s="225"/>
      <c r="J26" s="135">
        <v>160154</v>
      </c>
      <c r="K26" s="224"/>
      <c r="L26" s="224"/>
      <c r="M26" s="225"/>
      <c r="N26" s="343"/>
      <c r="O26" s="344"/>
      <c r="P26" s="344"/>
      <c r="Q26" s="345"/>
    </row>
    <row r="27" spans="1:17" x14ac:dyDescent="0.2">
      <c r="A27" s="130">
        <v>2005</v>
      </c>
      <c r="B27" s="131">
        <v>892682</v>
      </c>
      <c r="C27" s="224"/>
      <c r="D27" s="224"/>
      <c r="E27" s="225"/>
      <c r="F27" s="131">
        <v>309312</v>
      </c>
      <c r="G27" s="224"/>
      <c r="H27" s="224"/>
      <c r="I27" s="225"/>
      <c r="J27" s="135">
        <v>166513</v>
      </c>
      <c r="K27" s="224"/>
      <c r="L27" s="224"/>
      <c r="M27" s="225"/>
      <c r="N27" s="343"/>
      <c r="O27" s="344"/>
      <c r="P27" s="344"/>
      <c r="Q27" s="345"/>
    </row>
    <row r="28" spans="1:17" x14ac:dyDescent="0.2">
      <c r="A28" s="132">
        <v>2006</v>
      </c>
      <c r="B28" s="133">
        <v>882766</v>
      </c>
      <c r="C28" s="226"/>
      <c r="D28" s="226"/>
      <c r="E28" s="227"/>
      <c r="F28" s="133">
        <v>317407</v>
      </c>
      <c r="G28" s="226"/>
      <c r="H28" s="226"/>
      <c r="I28" s="227"/>
      <c r="J28" s="238">
        <v>172321</v>
      </c>
      <c r="K28" s="226"/>
      <c r="L28" s="226"/>
      <c r="M28" s="227"/>
      <c r="N28" s="349"/>
      <c r="O28" s="350"/>
      <c r="P28" s="350"/>
      <c r="Q28" s="351"/>
    </row>
    <row r="29" spans="1:17" x14ac:dyDescent="0.2">
      <c r="A29" s="128">
        <v>2007</v>
      </c>
      <c r="B29" s="129">
        <v>872209</v>
      </c>
      <c r="C29" s="222"/>
      <c r="D29" s="222"/>
      <c r="E29" s="223"/>
      <c r="F29" s="129">
        <v>320694</v>
      </c>
      <c r="G29" s="222"/>
      <c r="H29" s="222"/>
      <c r="I29" s="223"/>
      <c r="J29" s="395">
        <v>177718</v>
      </c>
      <c r="K29" s="222"/>
      <c r="L29" s="222"/>
      <c r="M29" s="223"/>
      <c r="N29" s="346"/>
      <c r="O29" s="347"/>
      <c r="P29" s="347"/>
      <c r="Q29" s="348"/>
    </row>
    <row r="30" spans="1:17" x14ac:dyDescent="0.2">
      <c r="A30" s="130">
        <v>2008</v>
      </c>
      <c r="B30" s="131">
        <v>865737</v>
      </c>
      <c r="C30" s="224"/>
      <c r="D30" s="224"/>
      <c r="E30" s="225"/>
      <c r="F30" s="131">
        <v>326285</v>
      </c>
      <c r="G30" s="224"/>
      <c r="H30" s="224"/>
      <c r="I30" s="225"/>
      <c r="J30" s="135">
        <v>184730</v>
      </c>
      <c r="K30" s="224"/>
      <c r="L30" s="224"/>
      <c r="M30" s="225"/>
      <c r="N30" s="343"/>
      <c r="O30" s="344"/>
      <c r="P30" s="344"/>
      <c r="Q30" s="345"/>
    </row>
    <row r="31" spans="1:17" x14ac:dyDescent="0.2">
      <c r="A31" s="130">
        <v>2009</v>
      </c>
      <c r="B31" s="131">
        <v>861826</v>
      </c>
      <c r="C31" s="224"/>
      <c r="D31" s="224"/>
      <c r="E31" s="225"/>
      <c r="F31" s="131">
        <v>330977</v>
      </c>
      <c r="G31" s="224"/>
      <c r="H31" s="224"/>
      <c r="I31" s="225"/>
      <c r="J31" s="135">
        <v>196616</v>
      </c>
      <c r="K31" s="224"/>
      <c r="L31" s="224"/>
      <c r="M31" s="225"/>
      <c r="N31" s="343"/>
      <c r="O31" s="344"/>
      <c r="P31" s="344"/>
      <c r="Q31" s="345"/>
    </row>
    <row r="32" spans="1:17" x14ac:dyDescent="0.2">
      <c r="A32" s="130">
        <v>2010</v>
      </c>
      <c r="B32" s="131">
        <v>856470</v>
      </c>
      <c r="C32" s="224"/>
      <c r="D32" s="224"/>
      <c r="E32" s="225"/>
      <c r="F32" s="131">
        <v>330749</v>
      </c>
      <c r="G32" s="224"/>
      <c r="H32" s="224"/>
      <c r="I32" s="225"/>
      <c r="J32" s="135">
        <v>206529</v>
      </c>
      <c r="K32" s="224"/>
      <c r="L32" s="224"/>
      <c r="M32" s="225"/>
      <c r="N32" s="343"/>
      <c r="O32" s="344"/>
      <c r="P32" s="344"/>
      <c r="Q32" s="345"/>
    </row>
    <row r="33" spans="1:17" x14ac:dyDescent="0.2">
      <c r="A33" s="132">
        <v>2011</v>
      </c>
      <c r="B33" s="133">
        <v>852688</v>
      </c>
      <c r="C33" s="226"/>
      <c r="D33" s="226"/>
      <c r="E33" s="227"/>
      <c r="F33" s="133">
        <v>333818</v>
      </c>
      <c r="G33" s="226"/>
      <c r="H33" s="226"/>
      <c r="I33" s="227"/>
      <c r="J33" s="238">
        <v>213856</v>
      </c>
      <c r="K33" s="226"/>
      <c r="L33" s="226"/>
      <c r="M33" s="227"/>
      <c r="N33" s="349"/>
      <c r="O33" s="350"/>
      <c r="P33" s="350"/>
      <c r="Q33" s="351"/>
    </row>
    <row r="34" spans="1:17" x14ac:dyDescent="0.2">
      <c r="A34" s="130">
        <v>2012</v>
      </c>
      <c r="B34" s="131">
        <v>852957</v>
      </c>
      <c r="C34" s="224"/>
      <c r="D34" s="224"/>
      <c r="E34" s="225"/>
      <c r="F34" s="131">
        <v>332899</v>
      </c>
      <c r="G34" s="224"/>
      <c r="H34" s="224"/>
      <c r="I34" s="225"/>
      <c r="J34" s="135">
        <v>222199</v>
      </c>
      <c r="K34" s="224"/>
      <c r="L34" s="224"/>
      <c r="M34" s="225"/>
      <c r="N34" s="343"/>
      <c r="O34" s="344"/>
      <c r="P34" s="344"/>
      <c r="Q34" s="345"/>
    </row>
    <row r="35" spans="1:17" x14ac:dyDescent="0.2">
      <c r="A35" s="130">
        <v>2013</v>
      </c>
      <c r="B35" s="131">
        <v>859193</v>
      </c>
      <c r="C35" s="224"/>
      <c r="D35" s="224"/>
      <c r="E35" s="225"/>
      <c r="F35" s="131">
        <v>333492</v>
      </c>
      <c r="G35" s="224"/>
      <c r="H35" s="224"/>
      <c r="I35" s="225"/>
      <c r="J35" s="135">
        <v>228804</v>
      </c>
      <c r="K35" s="224"/>
      <c r="L35" s="224"/>
      <c r="M35" s="225"/>
      <c r="N35" s="343"/>
      <c r="O35" s="344"/>
      <c r="P35" s="344"/>
      <c r="Q35" s="345"/>
    </row>
    <row r="36" spans="1:17" s="206" customFormat="1" x14ac:dyDescent="0.2">
      <c r="A36" s="130">
        <v>2014</v>
      </c>
      <c r="B36" s="135">
        <v>867201</v>
      </c>
      <c r="C36" s="224"/>
      <c r="D36" s="224"/>
      <c r="E36" s="225"/>
      <c r="F36" s="135">
        <v>335556</v>
      </c>
      <c r="G36" s="224"/>
      <c r="H36" s="224"/>
      <c r="I36" s="225"/>
      <c r="J36" s="135">
        <v>232952.31</v>
      </c>
      <c r="K36" s="224"/>
      <c r="L36" s="224"/>
      <c r="M36" s="225"/>
      <c r="N36" s="352"/>
      <c r="O36" s="344"/>
      <c r="P36" s="344"/>
      <c r="Q36" s="345"/>
    </row>
    <row r="37" spans="1:17" s="206" customFormat="1" x14ac:dyDescent="0.2">
      <c r="A37" s="130">
        <v>2015</v>
      </c>
      <c r="B37" s="131">
        <v>875231</v>
      </c>
      <c r="C37" s="239"/>
      <c r="D37" s="239"/>
      <c r="E37" s="240"/>
      <c r="F37" s="131">
        <v>334115</v>
      </c>
      <c r="G37" s="239"/>
      <c r="H37" s="239"/>
      <c r="I37" s="240"/>
      <c r="J37" s="135">
        <v>238064</v>
      </c>
      <c r="K37" s="224"/>
      <c r="L37" s="224"/>
      <c r="M37" s="225"/>
      <c r="N37" s="343"/>
      <c r="O37" s="344"/>
      <c r="P37" s="344"/>
      <c r="Q37" s="345"/>
    </row>
    <row r="38" spans="1:17" x14ac:dyDescent="0.2">
      <c r="A38" s="140">
        <v>2016</v>
      </c>
      <c r="B38" s="137">
        <v>883115</v>
      </c>
      <c r="C38" s="241">
        <v>883115</v>
      </c>
      <c r="D38" s="241">
        <v>883115</v>
      </c>
      <c r="E38" s="242">
        <v>883115</v>
      </c>
      <c r="F38" s="137">
        <v>334586</v>
      </c>
      <c r="G38" s="241">
        <v>334586</v>
      </c>
      <c r="H38" s="241">
        <v>334586</v>
      </c>
      <c r="I38" s="242">
        <v>334586</v>
      </c>
      <c r="J38" s="238">
        <v>243485</v>
      </c>
      <c r="K38" s="239"/>
      <c r="L38" s="239"/>
      <c r="M38" s="240"/>
      <c r="N38" s="357"/>
      <c r="O38" s="353"/>
      <c r="P38" s="353"/>
      <c r="Q38" s="354"/>
    </row>
    <row r="39" spans="1:17" x14ac:dyDescent="0.2">
      <c r="A39" s="321">
        <v>2017</v>
      </c>
      <c r="B39" s="235"/>
      <c r="C39" s="322">
        <v>892432</v>
      </c>
      <c r="D39" s="325">
        <v>896115</v>
      </c>
      <c r="E39" s="326">
        <v>888743</v>
      </c>
      <c r="F39" s="235"/>
      <c r="G39" s="322">
        <v>333324</v>
      </c>
      <c r="H39" s="325">
        <v>334484</v>
      </c>
      <c r="I39" s="326">
        <v>332164</v>
      </c>
      <c r="J39" s="396">
        <v>247352</v>
      </c>
      <c r="K39" s="323">
        <v>247352</v>
      </c>
      <c r="L39" s="323">
        <v>247352</v>
      </c>
      <c r="M39" s="324">
        <v>247352</v>
      </c>
      <c r="N39" s="337"/>
      <c r="O39" s="338"/>
      <c r="P39" s="338"/>
      <c r="Q39" s="339"/>
    </row>
    <row r="40" spans="1:17" x14ac:dyDescent="0.2">
      <c r="A40" s="134">
        <v>2018</v>
      </c>
      <c r="B40" s="138"/>
      <c r="C40" s="228">
        <v>905109</v>
      </c>
      <c r="D40" s="228">
        <v>910800</v>
      </c>
      <c r="E40" s="229">
        <v>899403</v>
      </c>
      <c r="F40" s="138"/>
      <c r="G40" s="228">
        <v>331396</v>
      </c>
      <c r="H40" s="228">
        <v>334753</v>
      </c>
      <c r="I40" s="229">
        <v>328039</v>
      </c>
      <c r="J40" s="138"/>
      <c r="K40" s="228">
        <v>249673.65999999997</v>
      </c>
      <c r="L40" s="228">
        <v>252083.19</v>
      </c>
      <c r="M40" s="229">
        <v>247076.05</v>
      </c>
      <c r="N40" s="358"/>
      <c r="O40" s="359"/>
      <c r="P40" s="359"/>
      <c r="Q40" s="360"/>
    </row>
    <row r="41" spans="1:17" s="206" customFormat="1" x14ac:dyDescent="0.2">
      <c r="A41" s="134">
        <v>2019</v>
      </c>
      <c r="B41" s="138"/>
      <c r="C41" s="228">
        <v>918939</v>
      </c>
      <c r="D41" s="228">
        <v>927441</v>
      </c>
      <c r="E41" s="229">
        <v>910415</v>
      </c>
      <c r="F41" s="138"/>
      <c r="G41" s="228">
        <v>330384</v>
      </c>
      <c r="H41" s="228">
        <v>336581</v>
      </c>
      <c r="I41" s="229">
        <v>324185</v>
      </c>
      <c r="J41" s="138"/>
      <c r="K41" s="228">
        <v>252475.84000000003</v>
      </c>
      <c r="L41" s="228">
        <v>256899.33999999997</v>
      </c>
      <c r="M41" s="229">
        <v>247754.79</v>
      </c>
      <c r="N41" s="358"/>
      <c r="O41" s="359"/>
      <c r="P41" s="359"/>
      <c r="Q41" s="360"/>
    </row>
    <row r="42" spans="1:17" s="206" customFormat="1" x14ac:dyDescent="0.2">
      <c r="A42" s="134">
        <v>2020</v>
      </c>
      <c r="B42" s="138"/>
      <c r="C42" s="228">
        <v>932688</v>
      </c>
      <c r="D42" s="228">
        <v>944856</v>
      </c>
      <c r="E42" s="229">
        <v>920493</v>
      </c>
      <c r="F42" s="138"/>
      <c r="G42" s="228">
        <v>331212</v>
      </c>
      <c r="H42" s="228">
        <v>340056</v>
      </c>
      <c r="I42" s="229">
        <v>322369</v>
      </c>
      <c r="J42" s="138"/>
      <c r="K42" s="228">
        <v>255129.24000000002</v>
      </c>
      <c r="L42" s="228">
        <v>261237.27000000002</v>
      </c>
      <c r="M42" s="229">
        <v>248586.6</v>
      </c>
      <c r="N42" s="358"/>
      <c r="O42" s="359"/>
      <c r="P42" s="359"/>
      <c r="Q42" s="360"/>
    </row>
    <row r="43" spans="1:17" s="206" customFormat="1" x14ac:dyDescent="0.2">
      <c r="A43" s="134">
        <v>2021</v>
      </c>
      <c r="B43" s="138"/>
      <c r="C43" s="228">
        <v>947098</v>
      </c>
      <c r="D43" s="228">
        <v>963017</v>
      </c>
      <c r="E43" s="229">
        <v>931150</v>
      </c>
      <c r="F43" s="138"/>
      <c r="G43" s="228">
        <v>333438</v>
      </c>
      <c r="H43" s="228">
        <v>344800</v>
      </c>
      <c r="I43" s="229">
        <v>322076</v>
      </c>
      <c r="J43" s="138"/>
      <c r="K43" s="228">
        <v>256733.30000000002</v>
      </c>
      <c r="L43" s="228">
        <v>264349.53999999998</v>
      </c>
      <c r="M43" s="229">
        <v>248590.22</v>
      </c>
      <c r="N43" s="358"/>
      <c r="O43" s="359"/>
      <c r="P43" s="359"/>
      <c r="Q43" s="360"/>
    </row>
    <row r="44" spans="1:17" x14ac:dyDescent="0.2">
      <c r="A44" s="234">
        <v>2022</v>
      </c>
      <c r="B44" s="235"/>
      <c r="C44" s="236">
        <v>961353</v>
      </c>
      <c r="D44" s="236">
        <v>980336</v>
      </c>
      <c r="E44" s="237">
        <v>942364</v>
      </c>
      <c r="F44" s="235"/>
      <c r="G44" s="236">
        <v>336446</v>
      </c>
      <c r="H44" s="236">
        <v>350376</v>
      </c>
      <c r="I44" s="237">
        <v>322517</v>
      </c>
      <c r="J44" s="235"/>
      <c r="K44" s="236">
        <v>258177.53999999998</v>
      </c>
      <c r="L44" s="236">
        <v>267208.92</v>
      </c>
      <c r="M44" s="237">
        <v>248544.17</v>
      </c>
      <c r="N44" s="330"/>
      <c r="O44" s="361"/>
      <c r="P44" s="361"/>
      <c r="Q44" s="362"/>
    </row>
    <row r="45" spans="1:17" x14ac:dyDescent="0.2">
      <c r="A45" s="136">
        <v>2023</v>
      </c>
      <c r="B45" s="139"/>
      <c r="C45" s="230">
        <v>973782</v>
      </c>
      <c r="D45" s="230">
        <v>995447</v>
      </c>
      <c r="E45" s="231">
        <v>952149</v>
      </c>
      <c r="F45" s="139"/>
      <c r="G45" s="230">
        <v>340865</v>
      </c>
      <c r="H45" s="230">
        <v>357474</v>
      </c>
      <c r="I45" s="231">
        <v>324256</v>
      </c>
      <c r="J45" s="139"/>
      <c r="K45" s="230">
        <v>259336.7</v>
      </c>
      <c r="L45" s="230">
        <v>269752.12</v>
      </c>
      <c r="M45" s="231">
        <v>248337.66</v>
      </c>
      <c r="N45" s="363"/>
      <c r="O45" s="364"/>
      <c r="P45" s="364"/>
      <c r="Q45" s="365"/>
    </row>
    <row r="46" spans="1:17" s="206" customFormat="1" x14ac:dyDescent="0.2">
      <c r="A46" s="134">
        <v>2024</v>
      </c>
      <c r="B46" s="138"/>
      <c r="C46" s="228">
        <v>985345</v>
      </c>
      <c r="D46" s="228">
        <v>1009735</v>
      </c>
      <c r="E46" s="229">
        <v>961042</v>
      </c>
      <c r="F46" s="138"/>
      <c r="G46" s="228">
        <v>346695</v>
      </c>
      <c r="H46" s="228">
        <v>366135</v>
      </c>
      <c r="I46" s="229">
        <v>327253</v>
      </c>
      <c r="J46" s="138"/>
      <c r="K46" s="228">
        <v>260708.22000000003</v>
      </c>
      <c r="L46" s="228">
        <v>272510.90000000002</v>
      </c>
      <c r="M46" s="229">
        <v>248330.63</v>
      </c>
      <c r="N46" s="358"/>
      <c r="O46" s="359"/>
      <c r="P46" s="359"/>
      <c r="Q46" s="360"/>
    </row>
    <row r="47" spans="1:17" s="206" customFormat="1" x14ac:dyDescent="0.2">
      <c r="A47" s="134">
        <v>2025</v>
      </c>
      <c r="B47" s="138"/>
      <c r="C47" s="228">
        <v>995811</v>
      </c>
      <c r="D47" s="228">
        <v>1022557</v>
      </c>
      <c r="E47" s="229">
        <v>969205</v>
      </c>
      <c r="F47" s="138"/>
      <c r="G47" s="228">
        <v>353254</v>
      </c>
      <c r="H47" s="228">
        <v>375659</v>
      </c>
      <c r="I47" s="229">
        <v>330850</v>
      </c>
      <c r="J47" s="138"/>
      <c r="K47" s="228">
        <v>262212.99</v>
      </c>
      <c r="L47" s="228">
        <v>275417.15000000002</v>
      </c>
      <c r="M47" s="229">
        <v>248434.78999999998</v>
      </c>
      <c r="N47" s="358"/>
      <c r="O47" s="359"/>
      <c r="P47" s="359"/>
      <c r="Q47" s="360"/>
    </row>
    <row r="48" spans="1:17" s="206" customFormat="1" x14ac:dyDescent="0.2">
      <c r="A48" s="134">
        <v>2026</v>
      </c>
      <c r="B48" s="138"/>
      <c r="C48" s="228">
        <v>1006061</v>
      </c>
      <c r="D48" s="228">
        <v>1034807</v>
      </c>
      <c r="E48" s="229">
        <v>977506</v>
      </c>
      <c r="F48" s="138"/>
      <c r="G48" s="228">
        <v>359081</v>
      </c>
      <c r="H48" s="228">
        <v>384508</v>
      </c>
      <c r="I48" s="229">
        <v>333654</v>
      </c>
      <c r="J48" s="138"/>
      <c r="K48" s="228">
        <v>264236.7</v>
      </c>
      <c r="L48" s="228">
        <v>278908.06</v>
      </c>
      <c r="M48" s="229">
        <v>249001.76</v>
      </c>
      <c r="N48" s="358"/>
      <c r="O48" s="359"/>
      <c r="P48" s="359"/>
      <c r="Q48" s="360"/>
    </row>
    <row r="49" spans="1:17" x14ac:dyDescent="0.2">
      <c r="A49" s="140">
        <v>2027</v>
      </c>
      <c r="B49" s="141"/>
      <c r="C49" s="232">
        <v>1016443</v>
      </c>
      <c r="D49" s="232">
        <v>1046829</v>
      </c>
      <c r="E49" s="233">
        <v>986280</v>
      </c>
      <c r="F49" s="141"/>
      <c r="G49" s="232">
        <v>363248</v>
      </c>
      <c r="H49" s="232">
        <v>391669</v>
      </c>
      <c r="I49" s="233">
        <v>334825</v>
      </c>
      <c r="J49" s="235"/>
      <c r="K49" s="236">
        <v>266665.14</v>
      </c>
      <c r="L49" s="236">
        <v>282875.13</v>
      </c>
      <c r="M49" s="237">
        <v>249890.11000000002</v>
      </c>
      <c r="N49" s="366"/>
      <c r="O49" s="367"/>
      <c r="P49" s="367"/>
      <c r="Q49" s="368"/>
    </row>
    <row r="50" spans="1:17" x14ac:dyDescent="0.2">
      <c r="A50" s="123" t="s">
        <v>226</v>
      </c>
    </row>
    <row r="51" spans="1:17" x14ac:dyDescent="0.2">
      <c r="A51" s="123" t="s">
        <v>227</v>
      </c>
    </row>
    <row r="52" spans="1:17" x14ac:dyDescent="0.2">
      <c r="A52" s="123" t="s">
        <v>228</v>
      </c>
    </row>
    <row r="53" spans="1:17" x14ac:dyDescent="0.2">
      <c r="A53" s="281"/>
      <c r="B53" s="282"/>
    </row>
    <row r="54" spans="1:17" s="276" customFormat="1" ht="12.75" customHeight="1" x14ac:dyDescent="0.2">
      <c r="A54" s="275" t="s">
        <v>71</v>
      </c>
      <c r="Q54" s="277" t="s">
        <v>130</v>
      </c>
    </row>
    <row r="55" spans="1:17" s="276" customFormat="1" ht="12.75" customHeight="1" x14ac:dyDescent="0.2">
      <c r="A55" s="275" t="s">
        <v>127</v>
      </c>
      <c r="Q55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/>
  </sheetViews>
  <sheetFormatPr baseColWidth="10" defaultColWidth="20.7109375" defaultRowHeight="12.75" x14ac:dyDescent="0.2"/>
  <cols>
    <col min="1" max="16384" width="20.7109375" style="143"/>
  </cols>
  <sheetData>
    <row r="1" spans="1:9" s="122" customFormat="1" x14ac:dyDescent="0.2">
      <c r="A1" s="380" t="s">
        <v>129</v>
      </c>
      <c r="B1" s="380"/>
      <c r="C1" s="380"/>
      <c r="D1" s="382"/>
      <c r="E1" s="381"/>
      <c r="F1" s="380"/>
      <c r="G1" s="380"/>
      <c r="H1" s="382"/>
      <c r="I1" s="381"/>
    </row>
    <row r="2" spans="1:9" s="123" customFormat="1" x14ac:dyDescent="0.2">
      <c r="C2" s="262"/>
      <c r="D2" s="263"/>
      <c r="E2" s="264"/>
      <c r="G2" s="262"/>
      <c r="H2" s="263"/>
      <c r="I2" s="264"/>
    </row>
    <row r="3" spans="1:9" s="122" customFormat="1" x14ac:dyDescent="0.2">
      <c r="A3" s="120" t="s">
        <v>177</v>
      </c>
      <c r="B3" s="120"/>
      <c r="C3" s="120"/>
      <c r="D3" s="125"/>
      <c r="E3" s="121"/>
      <c r="F3" s="120"/>
      <c r="G3" s="120"/>
      <c r="H3" s="125"/>
      <c r="I3" s="121"/>
    </row>
    <row r="4" spans="1:9" s="123" customFormat="1" x14ac:dyDescent="0.2">
      <c r="C4" s="262"/>
      <c r="D4" s="263"/>
      <c r="E4" s="264"/>
      <c r="G4" s="262"/>
      <c r="H4" s="263"/>
      <c r="I4" s="264"/>
    </row>
    <row r="5" spans="1:9" s="115" customFormat="1" ht="15.75" x14ac:dyDescent="0.2">
      <c r="A5" s="119" t="s">
        <v>64</v>
      </c>
      <c r="B5" s="114" t="s">
        <v>148</v>
      </c>
      <c r="C5" s="114"/>
      <c r="D5" s="114"/>
      <c r="E5" s="117"/>
      <c r="F5" s="114"/>
      <c r="G5" s="114"/>
      <c r="H5" s="114"/>
      <c r="I5" s="117"/>
    </row>
    <row r="7" spans="1:9" s="272" customFormat="1" x14ac:dyDescent="0.2">
      <c r="A7" s="269"/>
      <c r="B7" s="270"/>
      <c r="C7" s="270"/>
      <c r="D7" s="271"/>
      <c r="E7" s="270"/>
      <c r="F7" s="270"/>
      <c r="G7" s="270"/>
      <c r="H7" s="271"/>
      <c r="I7" s="270"/>
    </row>
    <row r="8" spans="1:9" x14ac:dyDescent="0.2">
      <c r="A8" s="265" t="s">
        <v>72</v>
      </c>
      <c r="B8" s="266" t="s">
        <v>106</v>
      </c>
      <c r="C8" s="267" t="s">
        <v>48</v>
      </c>
      <c r="D8" s="267" t="s">
        <v>47</v>
      </c>
      <c r="E8" s="267" t="s">
        <v>96</v>
      </c>
      <c r="F8" s="267"/>
      <c r="G8" s="268"/>
      <c r="H8" s="266" t="s">
        <v>76</v>
      </c>
      <c r="I8" s="268" t="s">
        <v>75</v>
      </c>
    </row>
    <row r="9" spans="1:9" x14ac:dyDescent="0.2">
      <c r="A9" s="400">
        <v>1990</v>
      </c>
      <c r="B9" s="401"/>
      <c r="C9" s="402"/>
      <c r="D9" s="402"/>
      <c r="E9" s="402"/>
      <c r="F9" s="402"/>
      <c r="G9" s="403"/>
      <c r="H9" s="404"/>
      <c r="I9" s="405"/>
    </row>
    <row r="10" spans="1:9" x14ac:dyDescent="0.2">
      <c r="A10" s="406">
        <v>1991</v>
      </c>
      <c r="B10" s="407"/>
      <c r="C10" s="408"/>
      <c r="D10" s="408"/>
      <c r="E10" s="408"/>
      <c r="F10" s="408"/>
      <c r="G10" s="409"/>
      <c r="H10" s="410"/>
      <c r="I10" s="411"/>
    </row>
    <row r="11" spans="1:9" x14ac:dyDescent="0.2">
      <c r="A11" s="406">
        <v>1992</v>
      </c>
      <c r="B11" s="407"/>
      <c r="C11" s="408"/>
      <c r="D11" s="408"/>
      <c r="E11" s="408"/>
      <c r="F11" s="408"/>
      <c r="G11" s="409"/>
      <c r="H11" s="410"/>
      <c r="I11" s="411"/>
    </row>
    <row r="12" spans="1:9" x14ac:dyDescent="0.2">
      <c r="A12" s="406">
        <v>1993</v>
      </c>
      <c r="B12" s="407"/>
      <c r="C12" s="408"/>
      <c r="D12" s="408"/>
      <c r="E12" s="408"/>
      <c r="F12" s="408"/>
      <c r="G12" s="409"/>
      <c r="H12" s="410"/>
      <c r="I12" s="411"/>
    </row>
    <row r="13" spans="1:9" x14ac:dyDescent="0.2">
      <c r="A13" s="412">
        <v>1994</v>
      </c>
      <c r="B13" s="413"/>
      <c r="C13" s="414"/>
      <c r="D13" s="414"/>
      <c r="E13" s="414"/>
      <c r="F13" s="414"/>
      <c r="G13" s="415"/>
      <c r="H13" s="416"/>
      <c r="I13" s="417"/>
    </row>
    <row r="14" spans="1:9" x14ac:dyDescent="0.2">
      <c r="A14" s="418">
        <v>1995</v>
      </c>
      <c r="B14" s="419"/>
      <c r="C14" s="420"/>
      <c r="D14" s="420"/>
      <c r="E14" s="420"/>
      <c r="F14" s="420"/>
      <c r="G14" s="421"/>
      <c r="H14" s="422"/>
      <c r="I14" s="423"/>
    </row>
    <row r="15" spans="1:9" x14ac:dyDescent="0.2">
      <c r="A15" s="406">
        <v>1996</v>
      </c>
      <c r="B15" s="407"/>
      <c r="C15" s="408"/>
      <c r="D15" s="408"/>
      <c r="E15" s="408"/>
      <c r="F15" s="408"/>
      <c r="G15" s="409"/>
      <c r="H15" s="410"/>
      <c r="I15" s="411"/>
    </row>
    <row r="16" spans="1:9" x14ac:dyDescent="0.2">
      <c r="A16" s="406">
        <v>1997</v>
      </c>
      <c r="B16" s="407">
        <v>4876</v>
      </c>
      <c r="C16" s="408"/>
      <c r="D16" s="408"/>
      <c r="E16" s="408"/>
      <c r="F16" s="408"/>
      <c r="G16" s="409"/>
      <c r="H16" s="410"/>
      <c r="I16" s="411"/>
    </row>
    <row r="17" spans="1:9" x14ac:dyDescent="0.2">
      <c r="A17" s="406">
        <v>1998</v>
      </c>
      <c r="B17" s="407">
        <v>10879</v>
      </c>
      <c r="C17" s="408"/>
      <c r="D17" s="408"/>
      <c r="E17" s="408"/>
      <c r="F17" s="408"/>
      <c r="G17" s="409"/>
      <c r="H17" s="410"/>
      <c r="I17" s="411"/>
    </row>
    <row r="18" spans="1:9" x14ac:dyDescent="0.2">
      <c r="A18" s="412">
        <v>1999</v>
      </c>
      <c r="B18" s="413">
        <v>17018</v>
      </c>
      <c r="C18" s="414"/>
      <c r="D18" s="414"/>
      <c r="E18" s="414">
        <v>0</v>
      </c>
      <c r="F18" s="414"/>
      <c r="G18" s="415"/>
      <c r="H18" s="416"/>
      <c r="I18" s="417"/>
    </row>
    <row r="19" spans="1:9" x14ac:dyDescent="0.2">
      <c r="A19" s="418">
        <v>2000</v>
      </c>
      <c r="B19" s="419">
        <v>21944</v>
      </c>
      <c r="C19" s="420"/>
      <c r="D19" s="420"/>
      <c r="E19" s="420">
        <v>3193</v>
      </c>
      <c r="F19" s="420"/>
      <c r="G19" s="421"/>
      <c r="H19" s="422"/>
      <c r="I19" s="423"/>
    </row>
    <row r="20" spans="1:9" x14ac:dyDescent="0.2">
      <c r="A20" s="406">
        <v>2001</v>
      </c>
      <c r="B20" s="407">
        <v>24397</v>
      </c>
      <c r="C20" s="408"/>
      <c r="D20" s="408"/>
      <c r="E20" s="408">
        <v>4532</v>
      </c>
      <c r="F20" s="408"/>
      <c r="G20" s="409"/>
      <c r="H20" s="410"/>
      <c r="I20" s="411"/>
    </row>
    <row r="21" spans="1:9" x14ac:dyDescent="0.2">
      <c r="A21" s="406">
        <v>2002</v>
      </c>
      <c r="B21" s="407">
        <v>29192</v>
      </c>
      <c r="C21" s="408"/>
      <c r="D21" s="408"/>
      <c r="E21" s="408">
        <v>5489</v>
      </c>
      <c r="F21" s="408"/>
      <c r="G21" s="409"/>
      <c r="H21" s="410"/>
      <c r="I21" s="411"/>
    </row>
    <row r="22" spans="1:9" x14ac:dyDescent="0.2">
      <c r="A22" s="406">
        <v>2003</v>
      </c>
      <c r="B22" s="407">
        <v>32659</v>
      </c>
      <c r="C22" s="408"/>
      <c r="D22" s="408"/>
      <c r="E22" s="408">
        <v>5774</v>
      </c>
      <c r="F22" s="408"/>
      <c r="G22" s="409"/>
      <c r="H22" s="410"/>
      <c r="I22" s="411"/>
    </row>
    <row r="23" spans="1:9" x14ac:dyDescent="0.2">
      <c r="A23" s="412">
        <v>2004</v>
      </c>
      <c r="B23" s="413">
        <v>35695</v>
      </c>
      <c r="C23" s="414">
        <v>0</v>
      </c>
      <c r="D23" s="414">
        <v>0</v>
      </c>
      <c r="E23" s="414">
        <v>6154</v>
      </c>
      <c r="F23" s="414"/>
      <c r="G23" s="415"/>
      <c r="H23" s="416"/>
      <c r="I23" s="417"/>
    </row>
    <row r="24" spans="1:9" x14ac:dyDescent="0.2">
      <c r="A24" s="418">
        <v>2005</v>
      </c>
      <c r="B24" s="419">
        <v>29567</v>
      </c>
      <c r="C24" s="420">
        <v>8211</v>
      </c>
      <c r="D24" s="420">
        <v>48</v>
      </c>
      <c r="E24" s="420">
        <v>5956</v>
      </c>
      <c r="F24" s="420"/>
      <c r="G24" s="421"/>
      <c r="H24" s="422"/>
      <c r="I24" s="423"/>
    </row>
    <row r="25" spans="1:9" x14ac:dyDescent="0.2">
      <c r="A25" s="406">
        <v>2006</v>
      </c>
      <c r="B25" s="407">
        <v>20710</v>
      </c>
      <c r="C25" s="408">
        <v>19328</v>
      </c>
      <c r="D25" s="408">
        <v>132</v>
      </c>
      <c r="E25" s="408">
        <v>6050</v>
      </c>
      <c r="F25" s="408"/>
      <c r="G25" s="409"/>
      <c r="H25" s="410"/>
      <c r="I25" s="411"/>
    </row>
    <row r="26" spans="1:9" x14ac:dyDescent="0.2">
      <c r="A26" s="406">
        <v>2007</v>
      </c>
      <c r="B26" s="407">
        <v>12879</v>
      </c>
      <c r="C26" s="408">
        <v>29904</v>
      </c>
      <c r="D26" s="408">
        <v>148</v>
      </c>
      <c r="E26" s="408">
        <v>6007</v>
      </c>
      <c r="F26" s="408"/>
      <c r="G26" s="409"/>
      <c r="H26" s="410"/>
      <c r="I26" s="411"/>
    </row>
    <row r="27" spans="1:9" x14ac:dyDescent="0.2">
      <c r="A27" s="406">
        <v>2008</v>
      </c>
      <c r="B27" s="407">
        <v>4983</v>
      </c>
      <c r="C27" s="408">
        <v>38354</v>
      </c>
      <c r="D27" s="408">
        <v>2082</v>
      </c>
      <c r="E27" s="408">
        <v>6346</v>
      </c>
      <c r="F27" s="408"/>
      <c r="G27" s="409"/>
      <c r="H27" s="410"/>
      <c r="I27" s="411"/>
    </row>
    <row r="28" spans="1:9" x14ac:dyDescent="0.2">
      <c r="A28" s="412">
        <v>2009</v>
      </c>
      <c r="B28" s="413">
        <v>1483</v>
      </c>
      <c r="C28" s="414">
        <v>43636</v>
      </c>
      <c r="D28" s="414">
        <v>4511</v>
      </c>
      <c r="E28" s="414">
        <v>7038</v>
      </c>
      <c r="F28" s="414"/>
      <c r="G28" s="415"/>
      <c r="H28" s="416"/>
      <c r="I28" s="417"/>
    </row>
    <row r="29" spans="1:9" x14ac:dyDescent="0.2">
      <c r="A29" s="418">
        <v>2010</v>
      </c>
      <c r="B29" s="419">
        <v>303</v>
      </c>
      <c r="C29" s="420">
        <v>47684</v>
      </c>
      <c r="D29" s="420">
        <v>5738</v>
      </c>
      <c r="E29" s="420">
        <v>7292</v>
      </c>
      <c r="F29" s="420"/>
      <c r="G29" s="421"/>
      <c r="H29" s="422"/>
      <c r="I29" s="423"/>
    </row>
    <row r="30" spans="1:9" x14ac:dyDescent="0.2">
      <c r="A30" s="406">
        <v>2011</v>
      </c>
      <c r="B30" s="407">
        <v>76</v>
      </c>
      <c r="C30" s="408">
        <v>50379</v>
      </c>
      <c r="D30" s="408">
        <v>6266</v>
      </c>
      <c r="E30" s="408">
        <v>7227</v>
      </c>
      <c r="F30" s="408"/>
      <c r="G30" s="409"/>
      <c r="H30" s="410"/>
      <c r="I30" s="411"/>
    </row>
    <row r="31" spans="1:9" x14ac:dyDescent="0.2">
      <c r="A31" s="406">
        <v>2012</v>
      </c>
      <c r="B31" s="407">
        <v>13</v>
      </c>
      <c r="C31" s="408">
        <v>52875</v>
      </c>
      <c r="D31" s="408">
        <v>6726</v>
      </c>
      <c r="E31" s="408">
        <v>7373</v>
      </c>
      <c r="F31" s="408"/>
      <c r="G31" s="409"/>
      <c r="H31" s="410"/>
      <c r="I31" s="411"/>
    </row>
    <row r="32" spans="1:9" x14ac:dyDescent="0.2">
      <c r="A32" s="406">
        <v>2013</v>
      </c>
      <c r="B32" s="407">
        <v>0</v>
      </c>
      <c r="C32" s="408">
        <v>54473</v>
      </c>
      <c r="D32" s="408">
        <v>7152</v>
      </c>
      <c r="E32" s="408">
        <v>7271</v>
      </c>
      <c r="F32" s="408"/>
      <c r="G32" s="409"/>
      <c r="H32" s="410"/>
      <c r="I32" s="411"/>
    </row>
    <row r="33" spans="1:9" x14ac:dyDescent="0.2">
      <c r="A33" s="412">
        <v>2014</v>
      </c>
      <c r="B33" s="413">
        <v>0.31</v>
      </c>
      <c r="C33" s="414">
        <v>55667</v>
      </c>
      <c r="D33" s="414">
        <v>7509</v>
      </c>
      <c r="E33" s="414">
        <v>7107</v>
      </c>
      <c r="F33" s="414"/>
      <c r="G33" s="415"/>
      <c r="H33" s="410"/>
      <c r="I33" s="411"/>
    </row>
    <row r="34" spans="1:9" x14ac:dyDescent="0.2">
      <c r="A34" s="418">
        <v>2015</v>
      </c>
      <c r="B34" s="419">
        <v>0</v>
      </c>
      <c r="C34" s="420">
        <v>57063</v>
      </c>
      <c r="D34" s="420">
        <v>8167</v>
      </c>
      <c r="E34" s="420">
        <v>7571</v>
      </c>
      <c r="F34" s="420"/>
      <c r="G34" s="421"/>
      <c r="H34" s="422"/>
      <c r="I34" s="423"/>
    </row>
    <row r="35" spans="1:9" x14ac:dyDescent="0.2">
      <c r="A35" s="406">
        <v>2016</v>
      </c>
      <c r="B35" s="407">
        <v>0</v>
      </c>
      <c r="C35" s="408">
        <v>58803</v>
      </c>
      <c r="D35" s="408">
        <v>8854</v>
      </c>
      <c r="E35" s="408">
        <v>7542</v>
      </c>
      <c r="F35" s="408"/>
      <c r="G35" s="409"/>
      <c r="H35" s="410"/>
      <c r="I35" s="411"/>
    </row>
    <row r="36" spans="1:9" x14ac:dyDescent="0.2">
      <c r="A36" s="424">
        <v>2017</v>
      </c>
      <c r="B36" s="425">
        <v>0</v>
      </c>
      <c r="C36" s="426">
        <v>59760</v>
      </c>
      <c r="D36" s="426">
        <v>9296</v>
      </c>
      <c r="E36" s="426">
        <v>7552</v>
      </c>
      <c r="F36" s="426"/>
      <c r="G36" s="427"/>
      <c r="H36" s="428">
        <v>76608</v>
      </c>
      <c r="I36" s="429">
        <v>76608</v>
      </c>
    </row>
    <row r="37" spans="1:9" x14ac:dyDescent="0.2">
      <c r="A37" s="430">
        <v>2018</v>
      </c>
      <c r="B37" s="431">
        <v>0</v>
      </c>
      <c r="C37" s="432">
        <v>60857.58</v>
      </c>
      <c r="D37" s="432">
        <v>9461.0499999999993</v>
      </c>
      <c r="E37" s="432">
        <v>7439.48</v>
      </c>
      <c r="F37" s="432"/>
      <c r="G37" s="433"/>
      <c r="H37" s="431">
        <v>77171.649999999994</v>
      </c>
      <c r="I37" s="433">
        <v>78249.53</v>
      </c>
    </row>
    <row r="38" spans="1:9" x14ac:dyDescent="0.2">
      <c r="A38" s="434">
        <v>2019</v>
      </c>
      <c r="B38" s="435">
        <v>0</v>
      </c>
      <c r="C38" s="436">
        <v>61801.11</v>
      </c>
      <c r="D38" s="436">
        <v>9632.7800000000007</v>
      </c>
      <c r="E38" s="436">
        <v>7333.79</v>
      </c>
      <c r="F38" s="436"/>
      <c r="G38" s="437"/>
      <c r="H38" s="435">
        <v>77587.8</v>
      </c>
      <c r="I38" s="437">
        <v>79712.75</v>
      </c>
    </row>
    <row r="39" spans="1:9" x14ac:dyDescent="0.2">
      <c r="A39" s="434">
        <v>2020</v>
      </c>
      <c r="B39" s="435">
        <v>0</v>
      </c>
      <c r="C39" s="436">
        <v>62542.34</v>
      </c>
      <c r="D39" s="436">
        <v>9865.52</v>
      </c>
      <c r="E39" s="436">
        <v>7252.54</v>
      </c>
      <c r="F39" s="436"/>
      <c r="G39" s="437"/>
      <c r="H39" s="435">
        <v>77869</v>
      </c>
      <c r="I39" s="437">
        <v>81024.100000000006</v>
      </c>
    </row>
    <row r="40" spans="1:9" x14ac:dyDescent="0.2">
      <c r="A40" s="434">
        <v>2021</v>
      </c>
      <c r="B40" s="435">
        <v>0</v>
      </c>
      <c r="C40" s="436">
        <v>63064.69</v>
      </c>
      <c r="D40" s="436">
        <v>9984.9599999999991</v>
      </c>
      <c r="E40" s="436">
        <v>7235.24</v>
      </c>
      <c r="F40" s="436"/>
      <c r="G40" s="437"/>
      <c r="H40" s="435">
        <v>77898.210000000006</v>
      </c>
      <c r="I40" s="437">
        <v>82016.12</v>
      </c>
    </row>
    <row r="41" spans="1:9" x14ac:dyDescent="0.2">
      <c r="A41" s="438">
        <v>2022</v>
      </c>
      <c r="B41" s="439">
        <v>0</v>
      </c>
      <c r="C41" s="440">
        <v>63498.8</v>
      </c>
      <c r="D41" s="440">
        <v>10147.92</v>
      </c>
      <c r="E41" s="440">
        <v>7250.12</v>
      </c>
      <c r="F41" s="440"/>
      <c r="G41" s="441"/>
      <c r="H41" s="439">
        <v>77914.75</v>
      </c>
      <c r="I41" s="441">
        <v>82980.039999999994</v>
      </c>
    </row>
    <row r="42" spans="1:9" x14ac:dyDescent="0.2">
      <c r="A42" s="442">
        <v>2023</v>
      </c>
      <c r="B42" s="443">
        <v>0</v>
      </c>
      <c r="C42" s="444">
        <v>63868.74</v>
      </c>
      <c r="D42" s="444">
        <v>10216.370000000001</v>
      </c>
      <c r="E42" s="444">
        <v>7274.73</v>
      </c>
      <c r="F42" s="444"/>
      <c r="G42" s="445"/>
      <c r="H42" s="443">
        <v>77766.720000000001</v>
      </c>
      <c r="I42" s="445">
        <v>83793.58</v>
      </c>
    </row>
    <row r="43" spans="1:9" x14ac:dyDescent="0.2">
      <c r="A43" s="434">
        <v>2024</v>
      </c>
      <c r="B43" s="435">
        <v>0</v>
      </c>
      <c r="C43" s="436">
        <v>64296.5</v>
      </c>
      <c r="D43" s="436">
        <v>10333.120000000001</v>
      </c>
      <c r="E43" s="436">
        <v>7294.2</v>
      </c>
      <c r="F43" s="436"/>
      <c r="G43" s="437"/>
      <c r="H43" s="435">
        <v>77716.14</v>
      </c>
      <c r="I43" s="437">
        <v>84699.45</v>
      </c>
    </row>
    <row r="44" spans="1:9" x14ac:dyDescent="0.2">
      <c r="A44" s="434">
        <v>2025</v>
      </c>
      <c r="B44" s="446">
        <v>0</v>
      </c>
      <c r="C44" s="447">
        <v>64821.35</v>
      </c>
      <c r="D44" s="447">
        <v>10386.040000000001</v>
      </c>
      <c r="E44" s="447">
        <v>7308.99</v>
      </c>
      <c r="F44" s="447"/>
      <c r="G44" s="448"/>
      <c r="H44" s="446">
        <v>77687.7</v>
      </c>
      <c r="I44" s="448">
        <v>85630.48</v>
      </c>
    </row>
    <row r="45" spans="1:9" x14ac:dyDescent="0.2">
      <c r="A45" s="434">
        <v>2026</v>
      </c>
      <c r="B45" s="446">
        <v>0</v>
      </c>
      <c r="C45" s="447">
        <v>65476.9</v>
      </c>
      <c r="D45" s="447">
        <v>10485.18</v>
      </c>
      <c r="E45" s="447">
        <v>7324.19</v>
      </c>
      <c r="F45" s="447"/>
      <c r="G45" s="448"/>
      <c r="H45" s="446">
        <v>77817.14</v>
      </c>
      <c r="I45" s="448">
        <v>86750.16</v>
      </c>
    </row>
    <row r="46" spans="1:9" x14ac:dyDescent="0.2">
      <c r="A46" s="449">
        <v>2027</v>
      </c>
      <c r="B46" s="450">
        <v>0</v>
      </c>
      <c r="C46" s="451">
        <v>66261.05</v>
      </c>
      <c r="D46" s="451">
        <v>10530.77</v>
      </c>
      <c r="E46" s="451">
        <v>7334.44</v>
      </c>
      <c r="F46" s="451"/>
      <c r="G46" s="452"/>
      <c r="H46" s="450">
        <v>78009.94</v>
      </c>
      <c r="I46" s="452">
        <v>87940.2</v>
      </c>
    </row>
    <row r="47" spans="1:9" x14ac:dyDescent="0.2">
      <c r="A47" s="143" t="s">
        <v>97</v>
      </c>
    </row>
    <row r="49" spans="1:9" s="276" customFormat="1" ht="12.75" customHeight="1" x14ac:dyDescent="0.2">
      <c r="A49" s="275" t="s">
        <v>71</v>
      </c>
      <c r="I49" s="277" t="s">
        <v>130</v>
      </c>
    </row>
    <row r="50" spans="1:9" s="276" customFormat="1" ht="12.75" customHeight="1" x14ac:dyDescent="0.2">
      <c r="A50" s="275" t="s">
        <v>127</v>
      </c>
      <c r="I50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75" zoomScaleSheetLayoutView="100" workbookViewId="0"/>
  </sheetViews>
  <sheetFormatPr baseColWidth="10" defaultColWidth="20.7109375" defaultRowHeight="12.75" x14ac:dyDescent="0.2"/>
  <cols>
    <col min="1" max="16384" width="20.7109375" style="143"/>
  </cols>
  <sheetData>
    <row r="1" spans="1:10" s="122" customFormat="1" x14ac:dyDescent="0.2">
      <c r="A1" s="380" t="s">
        <v>129</v>
      </c>
      <c r="B1" s="380"/>
      <c r="C1" s="380"/>
      <c r="D1" s="382"/>
      <c r="E1" s="381"/>
      <c r="F1" s="380"/>
      <c r="G1" s="380"/>
      <c r="H1" s="380"/>
      <c r="I1" s="382"/>
      <c r="J1" s="381"/>
    </row>
    <row r="2" spans="1:10" s="123" customFormat="1" x14ac:dyDescent="0.2">
      <c r="C2" s="262"/>
      <c r="D2" s="263"/>
      <c r="E2" s="264"/>
      <c r="H2" s="262"/>
      <c r="I2" s="263"/>
      <c r="J2" s="264"/>
    </row>
    <row r="3" spans="1:10" s="122" customFormat="1" x14ac:dyDescent="0.2">
      <c r="A3" s="120" t="s">
        <v>177</v>
      </c>
      <c r="B3" s="120"/>
      <c r="C3" s="120"/>
      <c r="D3" s="125"/>
      <c r="E3" s="121"/>
      <c r="F3" s="120"/>
      <c r="G3" s="120"/>
      <c r="H3" s="120"/>
      <c r="I3" s="125"/>
      <c r="J3" s="121"/>
    </row>
    <row r="4" spans="1:10" s="123" customFormat="1" x14ac:dyDescent="0.2">
      <c r="C4" s="262"/>
      <c r="D4" s="263"/>
      <c r="E4" s="264"/>
      <c r="H4" s="262"/>
      <c r="I4" s="263"/>
      <c r="J4" s="264"/>
    </row>
    <row r="5" spans="1:10" s="115" customFormat="1" ht="15.75" x14ac:dyDescent="0.2">
      <c r="A5" s="119" t="s">
        <v>63</v>
      </c>
      <c r="B5" s="114" t="s">
        <v>150</v>
      </c>
      <c r="C5" s="114"/>
      <c r="D5" s="114"/>
      <c r="E5" s="117"/>
      <c r="F5" s="114"/>
      <c r="G5" s="114"/>
      <c r="H5" s="114"/>
      <c r="I5" s="117"/>
    </row>
    <row r="7" spans="1:10" s="272" customFormat="1" x14ac:dyDescent="0.2">
      <c r="A7" s="120" t="s">
        <v>114</v>
      </c>
      <c r="B7" s="270"/>
      <c r="C7" s="270"/>
      <c r="D7" s="271"/>
      <c r="E7" s="270"/>
      <c r="F7" s="270"/>
      <c r="G7" s="270"/>
      <c r="H7" s="270"/>
      <c r="I7" s="271"/>
      <c r="J7" s="270"/>
    </row>
    <row r="8" spans="1:10" ht="63.75" x14ac:dyDescent="0.2">
      <c r="A8" s="265" t="s">
        <v>72</v>
      </c>
      <c r="B8" s="266" t="s">
        <v>107</v>
      </c>
      <c r="C8" s="267" t="s">
        <v>108</v>
      </c>
      <c r="D8" s="267" t="s">
        <v>109</v>
      </c>
      <c r="E8" s="267" t="s">
        <v>110</v>
      </c>
      <c r="F8" s="267" t="s">
        <v>111</v>
      </c>
      <c r="G8" s="267" t="s">
        <v>112</v>
      </c>
      <c r="H8" s="268" t="s">
        <v>113</v>
      </c>
      <c r="I8" s="266" t="s">
        <v>76</v>
      </c>
      <c r="J8" s="268" t="s">
        <v>75</v>
      </c>
    </row>
    <row r="9" spans="1:10" x14ac:dyDescent="0.2">
      <c r="A9" s="400">
        <v>1990</v>
      </c>
      <c r="B9" s="401"/>
      <c r="C9" s="402"/>
      <c r="D9" s="402"/>
      <c r="E9" s="402"/>
      <c r="F9" s="402"/>
      <c r="G9" s="402"/>
      <c r="H9" s="403"/>
      <c r="I9" s="404"/>
      <c r="J9" s="405"/>
    </row>
    <row r="10" spans="1:10" x14ac:dyDescent="0.2">
      <c r="A10" s="406">
        <v>1991</v>
      </c>
      <c r="B10" s="407"/>
      <c r="C10" s="408"/>
      <c r="D10" s="408"/>
      <c r="E10" s="408"/>
      <c r="F10" s="408"/>
      <c r="G10" s="408"/>
      <c r="H10" s="409"/>
      <c r="I10" s="410"/>
      <c r="J10" s="411"/>
    </row>
    <row r="11" spans="1:10" x14ac:dyDescent="0.2">
      <c r="A11" s="406">
        <v>1992</v>
      </c>
      <c r="B11" s="407"/>
      <c r="C11" s="408"/>
      <c r="D11" s="408"/>
      <c r="E11" s="408"/>
      <c r="F11" s="408"/>
      <c r="G11" s="408"/>
      <c r="H11" s="409"/>
      <c r="I11" s="410"/>
      <c r="J11" s="411"/>
    </row>
    <row r="12" spans="1:10" x14ac:dyDescent="0.2">
      <c r="A12" s="406">
        <v>1993</v>
      </c>
      <c r="B12" s="407"/>
      <c r="C12" s="408"/>
      <c r="D12" s="408"/>
      <c r="E12" s="408"/>
      <c r="F12" s="408"/>
      <c r="G12" s="408"/>
      <c r="H12" s="409"/>
      <c r="I12" s="410"/>
      <c r="J12" s="411"/>
    </row>
    <row r="13" spans="1:10" x14ac:dyDescent="0.2">
      <c r="A13" s="412">
        <v>1994</v>
      </c>
      <c r="B13" s="413"/>
      <c r="C13" s="414"/>
      <c r="D13" s="414"/>
      <c r="E13" s="414"/>
      <c r="F13" s="414"/>
      <c r="G13" s="414"/>
      <c r="H13" s="415"/>
      <c r="I13" s="416"/>
      <c r="J13" s="417"/>
    </row>
    <row r="14" spans="1:10" x14ac:dyDescent="0.2">
      <c r="A14" s="418">
        <v>1995</v>
      </c>
      <c r="B14" s="419"/>
      <c r="C14" s="420"/>
      <c r="D14" s="420"/>
      <c r="E14" s="420"/>
      <c r="F14" s="420"/>
      <c r="G14" s="420"/>
      <c r="H14" s="421"/>
      <c r="I14" s="422"/>
      <c r="J14" s="423"/>
    </row>
    <row r="15" spans="1:10" x14ac:dyDescent="0.2">
      <c r="A15" s="406">
        <v>1996</v>
      </c>
      <c r="B15" s="407"/>
      <c r="C15" s="408"/>
      <c r="D15" s="408"/>
      <c r="E15" s="408"/>
      <c r="F15" s="408"/>
      <c r="G15" s="408"/>
      <c r="H15" s="409"/>
      <c r="I15" s="410"/>
      <c r="J15" s="411"/>
    </row>
    <row r="16" spans="1:10" x14ac:dyDescent="0.2">
      <c r="A16" s="406">
        <v>1997</v>
      </c>
      <c r="B16" s="407">
        <v>93</v>
      </c>
      <c r="C16" s="408">
        <v>705</v>
      </c>
      <c r="D16" s="408">
        <v>2014</v>
      </c>
      <c r="E16" s="408">
        <v>318</v>
      </c>
      <c r="F16" s="408">
        <v>1497</v>
      </c>
      <c r="G16" s="408">
        <v>249</v>
      </c>
      <c r="H16" s="409">
        <v>0</v>
      </c>
      <c r="I16" s="410"/>
      <c r="J16" s="411"/>
    </row>
    <row r="17" spans="1:10" x14ac:dyDescent="0.2">
      <c r="A17" s="406">
        <v>1998</v>
      </c>
      <c r="B17" s="407">
        <v>629</v>
      </c>
      <c r="C17" s="408">
        <v>1305</v>
      </c>
      <c r="D17" s="408">
        <v>3926</v>
      </c>
      <c r="E17" s="408">
        <v>696</v>
      </c>
      <c r="F17" s="408">
        <v>3277</v>
      </c>
      <c r="G17" s="408">
        <v>592</v>
      </c>
      <c r="H17" s="409">
        <v>454</v>
      </c>
      <c r="I17" s="410"/>
      <c r="J17" s="411"/>
    </row>
    <row r="18" spans="1:10" x14ac:dyDescent="0.2">
      <c r="A18" s="412">
        <v>1999</v>
      </c>
      <c r="B18" s="413">
        <v>1265</v>
      </c>
      <c r="C18" s="414">
        <v>1814</v>
      </c>
      <c r="D18" s="414">
        <v>5714</v>
      </c>
      <c r="E18" s="414">
        <v>984</v>
      </c>
      <c r="F18" s="414">
        <v>5340</v>
      </c>
      <c r="G18" s="414">
        <v>980</v>
      </c>
      <c r="H18" s="415">
        <v>921</v>
      </c>
      <c r="I18" s="416"/>
      <c r="J18" s="417"/>
    </row>
    <row r="19" spans="1:10" x14ac:dyDescent="0.2">
      <c r="A19" s="418">
        <v>2000</v>
      </c>
      <c r="B19" s="419">
        <v>1831</v>
      </c>
      <c r="C19" s="420">
        <v>2098</v>
      </c>
      <c r="D19" s="420">
        <v>6860</v>
      </c>
      <c r="E19" s="420">
        <v>1067</v>
      </c>
      <c r="F19" s="420">
        <v>6603</v>
      </c>
      <c r="G19" s="420">
        <v>1237</v>
      </c>
      <c r="H19" s="421">
        <v>2248</v>
      </c>
      <c r="I19" s="422"/>
      <c r="J19" s="423"/>
    </row>
    <row r="20" spans="1:10" x14ac:dyDescent="0.2">
      <c r="A20" s="406">
        <v>2001</v>
      </c>
      <c r="B20" s="407">
        <v>2344</v>
      </c>
      <c r="C20" s="408">
        <v>2073</v>
      </c>
      <c r="D20" s="408">
        <v>7140</v>
      </c>
      <c r="E20" s="408">
        <v>1044</v>
      </c>
      <c r="F20" s="408">
        <v>7583</v>
      </c>
      <c r="G20" s="408">
        <v>1459</v>
      </c>
      <c r="H20" s="409">
        <v>2754</v>
      </c>
      <c r="I20" s="410"/>
      <c r="J20" s="411"/>
    </row>
    <row r="21" spans="1:10" x14ac:dyDescent="0.2">
      <c r="A21" s="406">
        <v>2002</v>
      </c>
      <c r="B21" s="407">
        <v>3566</v>
      </c>
      <c r="C21" s="408">
        <v>2159</v>
      </c>
      <c r="D21" s="408">
        <v>7904</v>
      </c>
      <c r="E21" s="408">
        <v>1150</v>
      </c>
      <c r="F21" s="408">
        <v>9046</v>
      </c>
      <c r="G21" s="408">
        <v>1666</v>
      </c>
      <c r="H21" s="409">
        <v>3701</v>
      </c>
      <c r="I21" s="410"/>
      <c r="J21" s="411"/>
    </row>
    <row r="22" spans="1:10" x14ac:dyDescent="0.2">
      <c r="A22" s="406">
        <v>2003</v>
      </c>
      <c r="B22" s="407">
        <v>4752</v>
      </c>
      <c r="C22" s="408">
        <v>2304</v>
      </c>
      <c r="D22" s="408">
        <v>8590</v>
      </c>
      <c r="E22" s="408">
        <v>1374</v>
      </c>
      <c r="F22" s="408">
        <v>9905</v>
      </c>
      <c r="G22" s="408">
        <v>1794</v>
      </c>
      <c r="H22" s="409">
        <v>3940</v>
      </c>
      <c r="I22" s="410"/>
      <c r="J22" s="411"/>
    </row>
    <row r="23" spans="1:10" x14ac:dyDescent="0.2">
      <c r="A23" s="412">
        <v>2004</v>
      </c>
      <c r="B23" s="413">
        <v>6035</v>
      </c>
      <c r="C23" s="414">
        <v>2524</v>
      </c>
      <c r="D23" s="414">
        <v>8825</v>
      </c>
      <c r="E23" s="414">
        <v>1511</v>
      </c>
      <c r="F23" s="414">
        <v>10836</v>
      </c>
      <c r="G23" s="414">
        <v>1898</v>
      </c>
      <c r="H23" s="415">
        <v>4066</v>
      </c>
      <c r="I23" s="416"/>
      <c r="J23" s="417"/>
    </row>
    <row r="24" spans="1:10" x14ac:dyDescent="0.2">
      <c r="A24" s="418">
        <v>2005</v>
      </c>
      <c r="B24" s="419">
        <v>6740</v>
      </c>
      <c r="C24" s="420">
        <v>2681</v>
      </c>
      <c r="D24" s="420">
        <v>8902</v>
      </c>
      <c r="E24" s="420">
        <v>1690</v>
      </c>
      <c r="F24" s="420">
        <v>11454</v>
      </c>
      <c r="G24" s="420">
        <v>2136</v>
      </c>
      <c r="H24" s="421">
        <v>4175</v>
      </c>
      <c r="I24" s="422"/>
      <c r="J24" s="423"/>
    </row>
    <row r="25" spans="1:10" x14ac:dyDescent="0.2">
      <c r="A25" s="406">
        <v>2006</v>
      </c>
      <c r="B25" s="407">
        <v>8094</v>
      </c>
      <c r="C25" s="408">
        <v>2672</v>
      </c>
      <c r="D25" s="408">
        <v>8998</v>
      </c>
      <c r="E25" s="408">
        <v>1798</v>
      </c>
      <c r="F25" s="408">
        <v>11969</v>
      </c>
      <c r="G25" s="408">
        <v>2218</v>
      </c>
      <c r="H25" s="409">
        <v>4289</v>
      </c>
      <c r="I25" s="410"/>
      <c r="J25" s="411"/>
    </row>
    <row r="26" spans="1:10" x14ac:dyDescent="0.2">
      <c r="A26" s="406">
        <v>2007</v>
      </c>
      <c r="B26" s="407">
        <v>9516</v>
      </c>
      <c r="C26" s="408">
        <v>2854</v>
      </c>
      <c r="D26" s="408">
        <v>8655</v>
      </c>
      <c r="E26" s="408">
        <v>1907</v>
      </c>
      <c r="F26" s="408">
        <v>13267</v>
      </c>
      <c r="G26" s="408">
        <v>2308</v>
      </c>
      <c r="H26" s="409">
        <v>4276</v>
      </c>
      <c r="I26" s="410"/>
      <c r="J26" s="411"/>
    </row>
    <row r="27" spans="1:10" x14ac:dyDescent="0.2">
      <c r="A27" s="406">
        <v>2008</v>
      </c>
      <c r="B27" s="407">
        <v>10797</v>
      </c>
      <c r="C27" s="408">
        <v>2758</v>
      </c>
      <c r="D27" s="408">
        <v>8180</v>
      </c>
      <c r="E27" s="408">
        <v>1969</v>
      </c>
      <c r="F27" s="408">
        <v>13895</v>
      </c>
      <c r="G27" s="408">
        <v>2131</v>
      </c>
      <c r="H27" s="409">
        <v>3607</v>
      </c>
      <c r="I27" s="410"/>
      <c r="J27" s="411"/>
    </row>
    <row r="28" spans="1:10" x14ac:dyDescent="0.2">
      <c r="A28" s="412">
        <v>2009</v>
      </c>
      <c r="B28" s="413">
        <v>11465</v>
      </c>
      <c r="C28" s="414">
        <v>2960</v>
      </c>
      <c r="D28" s="414">
        <v>8289</v>
      </c>
      <c r="E28" s="414">
        <v>2219</v>
      </c>
      <c r="F28" s="414">
        <v>15127</v>
      </c>
      <c r="G28" s="414">
        <v>2228</v>
      </c>
      <c r="H28" s="415">
        <v>2831</v>
      </c>
      <c r="I28" s="416"/>
      <c r="J28" s="417"/>
    </row>
    <row r="29" spans="1:10" x14ac:dyDescent="0.2">
      <c r="A29" s="418">
        <v>2010</v>
      </c>
      <c r="B29" s="419">
        <v>12343</v>
      </c>
      <c r="C29" s="420">
        <v>3104</v>
      </c>
      <c r="D29" s="420">
        <v>8776</v>
      </c>
      <c r="E29" s="420">
        <v>2421</v>
      </c>
      <c r="F29" s="420">
        <v>16386</v>
      </c>
      <c r="G29" s="420">
        <v>2343</v>
      </c>
      <c r="H29" s="421">
        <v>2614</v>
      </c>
      <c r="I29" s="422"/>
      <c r="J29" s="423"/>
    </row>
    <row r="30" spans="1:10" x14ac:dyDescent="0.2">
      <c r="A30" s="406">
        <v>2011</v>
      </c>
      <c r="B30" s="407">
        <v>13040</v>
      </c>
      <c r="C30" s="408">
        <v>3394</v>
      </c>
      <c r="D30" s="408">
        <v>9296</v>
      </c>
      <c r="E30" s="408">
        <v>2498</v>
      </c>
      <c r="F30" s="408">
        <v>17135</v>
      </c>
      <c r="G30" s="408">
        <v>2431</v>
      </c>
      <c r="H30" s="409">
        <v>2661</v>
      </c>
      <c r="I30" s="410"/>
      <c r="J30" s="411"/>
    </row>
    <row r="31" spans="1:10" x14ac:dyDescent="0.2">
      <c r="A31" s="406">
        <v>2012</v>
      </c>
      <c r="B31" s="407">
        <v>13727</v>
      </c>
      <c r="C31" s="408">
        <v>3596</v>
      </c>
      <c r="D31" s="408">
        <v>9795</v>
      </c>
      <c r="E31" s="408">
        <v>2509</v>
      </c>
      <c r="F31" s="408">
        <v>18033</v>
      </c>
      <c r="G31" s="408">
        <v>2460</v>
      </c>
      <c r="H31" s="409">
        <v>2768</v>
      </c>
      <c r="I31" s="410"/>
      <c r="J31" s="411"/>
    </row>
    <row r="32" spans="1:10" x14ac:dyDescent="0.2">
      <c r="A32" s="406">
        <v>2013</v>
      </c>
      <c r="B32" s="407">
        <v>14177</v>
      </c>
      <c r="C32" s="408">
        <v>3619</v>
      </c>
      <c r="D32" s="408">
        <v>10231</v>
      </c>
      <c r="E32" s="408">
        <v>2586</v>
      </c>
      <c r="F32" s="408">
        <v>18649</v>
      </c>
      <c r="G32" s="408">
        <v>2366</v>
      </c>
      <c r="H32" s="409">
        <v>2845</v>
      </c>
      <c r="I32" s="410"/>
      <c r="J32" s="411"/>
    </row>
    <row r="33" spans="1:10" x14ac:dyDescent="0.2">
      <c r="A33" s="412">
        <v>2014</v>
      </c>
      <c r="B33" s="413">
        <v>14453</v>
      </c>
      <c r="C33" s="414">
        <v>3654</v>
      </c>
      <c r="D33" s="414">
        <v>10630</v>
      </c>
      <c r="E33" s="414">
        <v>2530</v>
      </c>
      <c r="F33" s="414">
        <v>19087</v>
      </c>
      <c r="G33" s="414">
        <v>2428</v>
      </c>
      <c r="H33" s="409">
        <v>2885</v>
      </c>
      <c r="I33" s="410"/>
      <c r="J33" s="411"/>
    </row>
    <row r="34" spans="1:10" x14ac:dyDescent="0.2">
      <c r="A34" s="418">
        <v>2015</v>
      </c>
      <c r="B34" s="419">
        <v>14921</v>
      </c>
      <c r="C34" s="420">
        <v>3754</v>
      </c>
      <c r="D34" s="420">
        <v>11112</v>
      </c>
      <c r="E34" s="420">
        <v>2478</v>
      </c>
      <c r="F34" s="420">
        <v>19456</v>
      </c>
      <c r="G34" s="420">
        <v>2454</v>
      </c>
      <c r="H34" s="421">
        <v>2888</v>
      </c>
      <c r="I34" s="422"/>
      <c r="J34" s="423"/>
    </row>
    <row r="35" spans="1:10" x14ac:dyDescent="0.2">
      <c r="A35" s="406">
        <v>2016</v>
      </c>
      <c r="B35" s="407">
        <v>15412</v>
      </c>
      <c r="C35" s="408">
        <v>3732</v>
      </c>
      <c r="D35" s="408">
        <v>11460</v>
      </c>
      <c r="E35" s="408">
        <v>2631</v>
      </c>
      <c r="F35" s="408">
        <v>20106</v>
      </c>
      <c r="G35" s="408">
        <v>2465</v>
      </c>
      <c r="H35" s="409">
        <v>2997</v>
      </c>
      <c r="I35" s="410"/>
      <c r="J35" s="411"/>
    </row>
    <row r="36" spans="1:10" x14ac:dyDescent="0.2">
      <c r="A36" s="424">
        <v>2017</v>
      </c>
      <c r="B36" s="425">
        <v>15638</v>
      </c>
      <c r="C36" s="426">
        <v>3782</v>
      </c>
      <c r="D36" s="426">
        <v>11780</v>
      </c>
      <c r="E36" s="426">
        <v>2666</v>
      </c>
      <c r="F36" s="426">
        <v>20383</v>
      </c>
      <c r="G36" s="426">
        <v>2419</v>
      </c>
      <c r="H36" s="453">
        <v>3092</v>
      </c>
      <c r="I36" s="428">
        <v>59760</v>
      </c>
      <c r="J36" s="429">
        <v>59760</v>
      </c>
    </row>
    <row r="37" spans="1:10" x14ac:dyDescent="0.2">
      <c r="A37" s="430">
        <v>2018</v>
      </c>
      <c r="B37" s="431">
        <v>16178.71</v>
      </c>
      <c r="C37" s="432">
        <v>3794.22</v>
      </c>
      <c r="D37" s="432">
        <v>12128.77</v>
      </c>
      <c r="E37" s="432">
        <v>2678.71</v>
      </c>
      <c r="F37" s="432">
        <v>20618.150000000001</v>
      </c>
      <c r="G37" s="432">
        <v>2374.4699999999998</v>
      </c>
      <c r="H37" s="433">
        <v>3084.55</v>
      </c>
      <c r="I37" s="431">
        <v>60446.509999999995</v>
      </c>
      <c r="J37" s="433">
        <v>61204.26</v>
      </c>
    </row>
    <row r="38" spans="1:10" x14ac:dyDescent="0.2">
      <c r="A38" s="434">
        <v>2019</v>
      </c>
      <c r="B38" s="435">
        <v>16545.04</v>
      </c>
      <c r="C38" s="436">
        <v>3850.83</v>
      </c>
      <c r="D38" s="436">
        <v>12439.21</v>
      </c>
      <c r="E38" s="436">
        <v>2692.09</v>
      </c>
      <c r="F38" s="436">
        <v>20865.259999999998</v>
      </c>
      <c r="G38" s="436">
        <v>2352.19</v>
      </c>
      <c r="H38" s="437">
        <v>3056.49</v>
      </c>
      <c r="I38" s="435">
        <v>60926.500000000007</v>
      </c>
      <c r="J38" s="437">
        <v>62480.429999999993</v>
      </c>
    </row>
    <row r="39" spans="1:10" x14ac:dyDescent="0.2">
      <c r="A39" s="434">
        <v>2020</v>
      </c>
      <c r="B39" s="435">
        <v>16852.57</v>
      </c>
      <c r="C39" s="436">
        <v>3877.01</v>
      </c>
      <c r="D39" s="436">
        <v>12645.58</v>
      </c>
      <c r="E39" s="436">
        <v>2710.57</v>
      </c>
      <c r="F39" s="436">
        <v>21054.65</v>
      </c>
      <c r="G39" s="436">
        <v>2355.56</v>
      </c>
      <c r="H39" s="437">
        <v>3046.4</v>
      </c>
      <c r="I39" s="435">
        <v>61154.039999999994</v>
      </c>
      <c r="J39" s="437">
        <v>63542.58</v>
      </c>
    </row>
    <row r="40" spans="1:10" x14ac:dyDescent="0.2">
      <c r="A40" s="434">
        <v>2021</v>
      </c>
      <c r="B40" s="435">
        <v>17085.63</v>
      </c>
      <c r="C40" s="436">
        <v>3895.19</v>
      </c>
      <c r="D40" s="436">
        <v>12752.74</v>
      </c>
      <c r="E40" s="436">
        <v>2722.96</v>
      </c>
      <c r="F40" s="436">
        <v>21195.17</v>
      </c>
      <c r="G40" s="436">
        <v>2356.31</v>
      </c>
      <c r="H40" s="437">
        <v>3056.68</v>
      </c>
      <c r="I40" s="435">
        <v>61194.25</v>
      </c>
      <c r="J40" s="437">
        <v>64317.97</v>
      </c>
    </row>
    <row r="41" spans="1:10" x14ac:dyDescent="0.2">
      <c r="A41" s="438">
        <v>2022</v>
      </c>
      <c r="B41" s="439">
        <v>17281.93</v>
      </c>
      <c r="C41" s="440">
        <v>3914.6</v>
      </c>
      <c r="D41" s="440">
        <v>12820.96</v>
      </c>
      <c r="E41" s="440">
        <v>2739.46</v>
      </c>
      <c r="F41" s="440">
        <v>21320.01</v>
      </c>
      <c r="G41" s="440">
        <v>2361.71</v>
      </c>
      <c r="H41" s="441">
        <v>3060.14</v>
      </c>
      <c r="I41" s="439">
        <v>61160.71</v>
      </c>
      <c r="J41" s="441">
        <v>64978.680000000008</v>
      </c>
    </row>
    <row r="42" spans="1:10" x14ac:dyDescent="0.2">
      <c r="A42" s="442">
        <v>2023</v>
      </c>
      <c r="B42" s="443">
        <v>17451.05</v>
      </c>
      <c r="C42" s="444">
        <v>3926.59</v>
      </c>
      <c r="D42" s="444">
        <v>12858.75</v>
      </c>
      <c r="E42" s="444">
        <v>2755.91</v>
      </c>
      <c r="F42" s="444">
        <v>21447.3</v>
      </c>
      <c r="G42" s="444">
        <v>2363.6</v>
      </c>
      <c r="H42" s="445">
        <v>3065.55</v>
      </c>
      <c r="I42" s="443">
        <v>61052.290000000008</v>
      </c>
      <c r="J42" s="445">
        <v>65576.3</v>
      </c>
    </row>
    <row r="43" spans="1:10" x14ac:dyDescent="0.2">
      <c r="A43" s="434">
        <v>2024</v>
      </c>
      <c r="B43" s="435">
        <v>17624.95</v>
      </c>
      <c r="C43" s="436">
        <v>3942.7</v>
      </c>
      <c r="D43" s="436">
        <v>12907.63</v>
      </c>
      <c r="E43" s="436">
        <v>2775.26</v>
      </c>
      <c r="F43" s="436">
        <v>21591.42</v>
      </c>
      <c r="G43" s="436">
        <v>2374.9299999999998</v>
      </c>
      <c r="H43" s="437">
        <v>3079.61</v>
      </c>
      <c r="I43" s="435">
        <v>61011.169999999991</v>
      </c>
      <c r="J43" s="437">
        <v>66217.53</v>
      </c>
    </row>
    <row r="44" spans="1:10" x14ac:dyDescent="0.2">
      <c r="A44" s="434">
        <v>2025</v>
      </c>
      <c r="B44" s="446">
        <v>17820.080000000002</v>
      </c>
      <c r="C44" s="447">
        <v>3963.59</v>
      </c>
      <c r="D44" s="447">
        <v>12967.67</v>
      </c>
      <c r="E44" s="447">
        <v>2798.6499999999996</v>
      </c>
      <c r="F44" s="447">
        <v>21776.23</v>
      </c>
      <c r="G44" s="447">
        <v>2391.79</v>
      </c>
      <c r="H44" s="448">
        <v>3103.35</v>
      </c>
      <c r="I44" s="446">
        <v>61056.030000000006</v>
      </c>
      <c r="J44" s="448">
        <v>66961.64</v>
      </c>
    </row>
    <row r="45" spans="1:10" x14ac:dyDescent="0.2">
      <c r="A45" s="434">
        <v>2026</v>
      </c>
      <c r="B45" s="446">
        <v>18032.12</v>
      </c>
      <c r="C45" s="447">
        <v>3996.6</v>
      </c>
      <c r="D45" s="447">
        <v>13066.11</v>
      </c>
      <c r="E45" s="447">
        <v>2827.79</v>
      </c>
      <c r="F45" s="447">
        <v>22001.74</v>
      </c>
      <c r="G45" s="447">
        <v>2416.87</v>
      </c>
      <c r="H45" s="448">
        <v>3135.68</v>
      </c>
      <c r="I45" s="446">
        <v>61218.3</v>
      </c>
      <c r="J45" s="448">
        <v>67843.819999999992</v>
      </c>
    </row>
    <row r="46" spans="1:10" x14ac:dyDescent="0.2">
      <c r="A46" s="449">
        <v>2027</v>
      </c>
      <c r="B46" s="450">
        <v>18262.39</v>
      </c>
      <c r="C46" s="451">
        <v>4038.18</v>
      </c>
      <c r="D46" s="451">
        <v>13199.67</v>
      </c>
      <c r="E46" s="451">
        <v>2863.5600000000004</v>
      </c>
      <c r="F46" s="451">
        <v>22278.26</v>
      </c>
      <c r="G46" s="451">
        <v>2444.98</v>
      </c>
      <c r="H46" s="452">
        <v>3174.01</v>
      </c>
      <c r="I46" s="450">
        <v>61494.7</v>
      </c>
      <c r="J46" s="452">
        <v>68862.66</v>
      </c>
    </row>
    <row r="48" spans="1:10" s="276" customFormat="1" ht="12.75" customHeight="1" x14ac:dyDescent="0.2">
      <c r="A48" s="275" t="s">
        <v>71</v>
      </c>
      <c r="J48" s="277" t="s">
        <v>130</v>
      </c>
    </row>
    <row r="49" spans="1:10" s="276" customFormat="1" ht="12.75" customHeight="1" x14ac:dyDescent="0.2">
      <c r="A49" s="275" t="s">
        <v>127</v>
      </c>
      <c r="J49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/>
  </sheetViews>
  <sheetFormatPr baseColWidth="10" defaultColWidth="20.7109375" defaultRowHeight="12.75" x14ac:dyDescent="0.2"/>
  <cols>
    <col min="1" max="16384" width="20.7109375" style="143"/>
  </cols>
  <sheetData>
    <row r="1" spans="1:9" s="122" customFormat="1" x14ac:dyDescent="0.2">
      <c r="A1" s="380" t="s">
        <v>129</v>
      </c>
      <c r="B1" s="380"/>
      <c r="C1" s="380"/>
      <c r="D1" s="382"/>
      <c r="E1" s="381"/>
      <c r="F1" s="380"/>
      <c r="G1" s="380"/>
      <c r="H1" s="382"/>
      <c r="I1" s="381"/>
    </row>
    <row r="2" spans="1:9" s="123" customFormat="1" x14ac:dyDescent="0.2">
      <c r="C2" s="262"/>
      <c r="D2" s="263"/>
      <c r="E2" s="264"/>
      <c r="G2" s="262"/>
      <c r="H2" s="263"/>
      <c r="I2" s="264"/>
    </row>
    <row r="3" spans="1:9" s="122" customFormat="1" x14ac:dyDescent="0.2">
      <c r="A3" s="120" t="s">
        <v>177</v>
      </c>
      <c r="B3" s="120"/>
      <c r="C3" s="120"/>
      <c r="D3" s="125"/>
      <c r="E3" s="121"/>
      <c r="F3" s="120"/>
      <c r="G3" s="120"/>
      <c r="H3" s="125"/>
      <c r="I3" s="121"/>
    </row>
    <row r="4" spans="1:9" s="123" customFormat="1" x14ac:dyDescent="0.2">
      <c r="C4" s="262"/>
      <c r="D4" s="263"/>
      <c r="E4" s="264"/>
      <c r="G4" s="262"/>
      <c r="H4" s="263"/>
      <c r="I4" s="264"/>
    </row>
    <row r="5" spans="1:9" s="115" customFormat="1" ht="15.75" x14ac:dyDescent="0.2">
      <c r="A5" s="119" t="s">
        <v>62</v>
      </c>
      <c r="B5" s="114" t="s">
        <v>151</v>
      </c>
      <c r="C5" s="114"/>
      <c r="D5" s="114"/>
      <c r="E5" s="117"/>
      <c r="F5" s="114"/>
      <c r="G5" s="114"/>
      <c r="H5" s="114"/>
      <c r="I5" s="117"/>
    </row>
    <row r="7" spans="1:9" s="272" customFormat="1" x14ac:dyDescent="0.2">
      <c r="A7" s="120" t="s">
        <v>208</v>
      </c>
      <c r="B7" s="270"/>
      <c r="C7" s="270"/>
      <c r="D7" s="271"/>
      <c r="E7" s="270"/>
      <c r="F7" s="270"/>
      <c r="G7" s="270"/>
      <c r="H7" s="271"/>
      <c r="I7" s="270"/>
    </row>
    <row r="8" spans="1:9" x14ac:dyDescent="0.2">
      <c r="A8" s="265" t="s">
        <v>72</v>
      </c>
      <c r="B8" s="266" t="s">
        <v>116</v>
      </c>
      <c r="C8" s="267" t="s">
        <v>47</v>
      </c>
      <c r="D8" s="267" t="s">
        <v>96</v>
      </c>
      <c r="E8" s="267"/>
      <c r="F8" s="267"/>
      <c r="G8" s="268"/>
      <c r="H8" s="266" t="s">
        <v>76</v>
      </c>
      <c r="I8" s="268" t="s">
        <v>75</v>
      </c>
    </row>
    <row r="9" spans="1:9" x14ac:dyDescent="0.2">
      <c r="A9" s="400">
        <v>1990</v>
      </c>
      <c r="B9" s="401"/>
      <c r="C9" s="402"/>
      <c r="D9" s="402"/>
      <c r="E9" s="402"/>
      <c r="F9" s="402"/>
      <c r="G9" s="403"/>
      <c r="H9" s="404"/>
      <c r="I9" s="405"/>
    </row>
    <row r="10" spans="1:9" x14ac:dyDescent="0.2">
      <c r="A10" s="406">
        <v>1991</v>
      </c>
      <c r="B10" s="407"/>
      <c r="C10" s="408"/>
      <c r="D10" s="408"/>
      <c r="E10" s="408"/>
      <c r="F10" s="408"/>
      <c r="G10" s="409"/>
      <c r="H10" s="410"/>
      <c r="I10" s="411"/>
    </row>
    <row r="11" spans="1:9" x14ac:dyDescent="0.2">
      <c r="A11" s="406">
        <v>1992</v>
      </c>
      <c r="B11" s="407"/>
      <c r="C11" s="408"/>
      <c r="D11" s="408"/>
      <c r="E11" s="408"/>
      <c r="F11" s="408"/>
      <c r="G11" s="409"/>
      <c r="H11" s="410"/>
      <c r="I11" s="411"/>
    </row>
    <row r="12" spans="1:9" x14ac:dyDescent="0.2">
      <c r="A12" s="406">
        <v>1993</v>
      </c>
      <c r="B12" s="407"/>
      <c r="C12" s="408"/>
      <c r="D12" s="408"/>
      <c r="E12" s="408"/>
      <c r="F12" s="408"/>
      <c r="G12" s="409"/>
      <c r="H12" s="410"/>
      <c r="I12" s="411"/>
    </row>
    <row r="13" spans="1:9" x14ac:dyDescent="0.2">
      <c r="A13" s="412">
        <v>1994</v>
      </c>
      <c r="B13" s="413"/>
      <c r="C13" s="414"/>
      <c r="D13" s="414"/>
      <c r="E13" s="414"/>
      <c r="F13" s="414"/>
      <c r="G13" s="415"/>
      <c r="H13" s="416"/>
      <c r="I13" s="417"/>
    </row>
    <row r="14" spans="1:9" x14ac:dyDescent="0.2">
      <c r="A14" s="418">
        <v>1995</v>
      </c>
      <c r="B14" s="419"/>
      <c r="C14" s="420"/>
      <c r="D14" s="420"/>
      <c r="E14" s="420"/>
      <c r="F14" s="420"/>
      <c r="G14" s="421"/>
      <c r="H14" s="422"/>
      <c r="I14" s="423"/>
    </row>
    <row r="15" spans="1:9" x14ac:dyDescent="0.2">
      <c r="A15" s="406">
        <v>1996</v>
      </c>
      <c r="B15" s="407"/>
      <c r="C15" s="408"/>
      <c r="D15" s="408"/>
      <c r="E15" s="408"/>
      <c r="F15" s="408"/>
      <c r="G15" s="409"/>
      <c r="H15" s="410"/>
      <c r="I15" s="411"/>
    </row>
    <row r="16" spans="1:9" x14ac:dyDescent="0.2">
      <c r="A16" s="406">
        <v>1997</v>
      </c>
      <c r="B16" s="407"/>
      <c r="C16" s="408"/>
      <c r="D16" s="408"/>
      <c r="E16" s="408"/>
      <c r="F16" s="408"/>
      <c r="G16" s="409"/>
      <c r="H16" s="410"/>
      <c r="I16" s="411"/>
    </row>
    <row r="17" spans="1:9" x14ac:dyDescent="0.2">
      <c r="A17" s="406">
        <v>1998</v>
      </c>
      <c r="B17" s="407"/>
      <c r="C17" s="408"/>
      <c r="D17" s="408"/>
      <c r="E17" s="408"/>
      <c r="F17" s="408"/>
      <c r="G17" s="409"/>
      <c r="H17" s="410"/>
      <c r="I17" s="411"/>
    </row>
    <row r="18" spans="1:9" x14ac:dyDescent="0.2">
      <c r="A18" s="412">
        <v>1999</v>
      </c>
      <c r="B18" s="413"/>
      <c r="C18" s="414"/>
      <c r="D18" s="414"/>
      <c r="E18" s="414"/>
      <c r="F18" s="414"/>
      <c r="G18" s="415"/>
      <c r="H18" s="416"/>
      <c r="I18" s="417"/>
    </row>
    <row r="19" spans="1:9" x14ac:dyDescent="0.2">
      <c r="A19" s="418">
        <v>2000</v>
      </c>
      <c r="B19" s="419"/>
      <c r="C19" s="420"/>
      <c r="D19" s="420"/>
      <c r="E19" s="420"/>
      <c r="F19" s="420"/>
      <c r="G19" s="421"/>
      <c r="H19" s="422"/>
      <c r="I19" s="423"/>
    </row>
    <row r="20" spans="1:9" x14ac:dyDescent="0.2">
      <c r="A20" s="406">
        <v>2001</v>
      </c>
      <c r="B20" s="407">
        <v>1939</v>
      </c>
      <c r="C20" s="408">
        <v>0</v>
      </c>
      <c r="D20" s="408">
        <v>31</v>
      </c>
      <c r="E20" s="408"/>
      <c r="F20" s="408"/>
      <c r="G20" s="409"/>
      <c r="H20" s="410"/>
      <c r="I20" s="411"/>
    </row>
    <row r="21" spans="1:9" x14ac:dyDescent="0.2">
      <c r="A21" s="406">
        <v>2002</v>
      </c>
      <c r="B21" s="407">
        <v>3929</v>
      </c>
      <c r="C21" s="408">
        <v>0</v>
      </c>
      <c r="D21" s="408">
        <v>39</v>
      </c>
      <c r="E21" s="408"/>
      <c r="F21" s="408"/>
      <c r="G21" s="409"/>
      <c r="H21" s="410"/>
      <c r="I21" s="411"/>
    </row>
    <row r="22" spans="1:9" x14ac:dyDescent="0.2">
      <c r="A22" s="406">
        <v>2003</v>
      </c>
      <c r="B22" s="407">
        <v>5871</v>
      </c>
      <c r="C22" s="408">
        <v>0</v>
      </c>
      <c r="D22" s="408">
        <v>44</v>
      </c>
      <c r="E22" s="408"/>
      <c r="F22" s="408"/>
      <c r="G22" s="409"/>
      <c r="H22" s="410"/>
      <c r="I22" s="411"/>
    </row>
    <row r="23" spans="1:9" x14ac:dyDescent="0.2">
      <c r="A23" s="412">
        <v>2004</v>
      </c>
      <c r="B23" s="413">
        <v>8038</v>
      </c>
      <c r="C23" s="414">
        <v>0</v>
      </c>
      <c r="D23" s="414">
        <v>18</v>
      </c>
      <c r="E23" s="414"/>
      <c r="F23" s="414"/>
      <c r="G23" s="415"/>
      <c r="H23" s="416"/>
      <c r="I23" s="417"/>
    </row>
    <row r="24" spans="1:9" x14ac:dyDescent="0.2">
      <c r="A24" s="418">
        <v>2005</v>
      </c>
      <c r="B24" s="419">
        <v>10543</v>
      </c>
      <c r="C24" s="420">
        <v>675</v>
      </c>
      <c r="D24" s="420">
        <v>57</v>
      </c>
      <c r="E24" s="420"/>
      <c r="F24" s="420"/>
      <c r="G24" s="421"/>
      <c r="H24" s="422"/>
      <c r="I24" s="423"/>
    </row>
    <row r="25" spans="1:9" x14ac:dyDescent="0.2">
      <c r="A25" s="406">
        <v>2006</v>
      </c>
      <c r="B25" s="407">
        <v>10960</v>
      </c>
      <c r="C25" s="408">
        <v>791</v>
      </c>
      <c r="D25" s="408">
        <v>118</v>
      </c>
      <c r="E25" s="408"/>
      <c r="F25" s="408"/>
      <c r="G25" s="409"/>
      <c r="H25" s="410"/>
      <c r="I25" s="411"/>
    </row>
    <row r="26" spans="1:9" x14ac:dyDescent="0.2">
      <c r="A26" s="406">
        <v>2007</v>
      </c>
      <c r="B26" s="407">
        <v>11047</v>
      </c>
      <c r="C26" s="408">
        <v>1175</v>
      </c>
      <c r="D26" s="408">
        <v>164</v>
      </c>
      <c r="E26" s="408"/>
      <c r="F26" s="408"/>
      <c r="G26" s="409"/>
      <c r="H26" s="410"/>
      <c r="I26" s="411"/>
    </row>
    <row r="27" spans="1:9" x14ac:dyDescent="0.2">
      <c r="A27" s="406">
        <v>2008</v>
      </c>
      <c r="B27" s="407">
        <v>10538</v>
      </c>
      <c r="C27" s="408">
        <v>1820</v>
      </c>
      <c r="D27" s="408">
        <v>151</v>
      </c>
      <c r="E27" s="408"/>
      <c r="F27" s="408"/>
      <c r="G27" s="409"/>
      <c r="H27" s="410"/>
      <c r="I27" s="411"/>
    </row>
    <row r="28" spans="1:9" x14ac:dyDescent="0.2">
      <c r="A28" s="412">
        <v>2009</v>
      </c>
      <c r="B28" s="413">
        <v>10929</v>
      </c>
      <c r="C28" s="414">
        <v>2885</v>
      </c>
      <c r="D28" s="414">
        <v>133</v>
      </c>
      <c r="E28" s="414"/>
      <c r="F28" s="414"/>
      <c r="G28" s="415"/>
      <c r="H28" s="416"/>
      <c r="I28" s="417"/>
    </row>
    <row r="29" spans="1:9" x14ac:dyDescent="0.2">
      <c r="A29" s="418">
        <v>2010</v>
      </c>
      <c r="B29" s="419">
        <v>11507</v>
      </c>
      <c r="C29" s="420">
        <v>3342</v>
      </c>
      <c r="D29" s="420">
        <v>182</v>
      </c>
      <c r="E29" s="420"/>
      <c r="F29" s="420"/>
      <c r="G29" s="421"/>
      <c r="H29" s="422"/>
      <c r="I29" s="423"/>
    </row>
    <row r="30" spans="1:9" x14ac:dyDescent="0.2">
      <c r="A30" s="406">
        <v>2011</v>
      </c>
      <c r="B30" s="407">
        <v>12266</v>
      </c>
      <c r="C30" s="408">
        <v>3403</v>
      </c>
      <c r="D30" s="408">
        <v>171</v>
      </c>
      <c r="E30" s="408"/>
      <c r="F30" s="408"/>
      <c r="G30" s="409"/>
      <c r="H30" s="410"/>
      <c r="I30" s="411"/>
    </row>
    <row r="31" spans="1:9" x14ac:dyDescent="0.2">
      <c r="A31" s="406">
        <v>2012</v>
      </c>
      <c r="B31" s="407">
        <v>13528</v>
      </c>
      <c r="C31" s="408">
        <v>3509</v>
      </c>
      <c r="D31" s="408">
        <v>309</v>
      </c>
      <c r="E31" s="408"/>
      <c r="F31" s="408"/>
      <c r="G31" s="409"/>
      <c r="H31" s="410"/>
      <c r="I31" s="411"/>
    </row>
    <row r="32" spans="1:9" x14ac:dyDescent="0.2">
      <c r="A32" s="406">
        <v>2013</v>
      </c>
      <c r="B32" s="407">
        <v>14400</v>
      </c>
      <c r="C32" s="408">
        <v>3772</v>
      </c>
      <c r="D32" s="408">
        <v>304</v>
      </c>
      <c r="E32" s="408"/>
      <c r="F32" s="408"/>
      <c r="G32" s="409"/>
      <c r="H32" s="410"/>
      <c r="I32" s="411"/>
    </row>
    <row r="33" spans="1:9" x14ac:dyDescent="0.2">
      <c r="A33" s="412">
        <v>2014</v>
      </c>
      <c r="B33" s="413">
        <v>14772</v>
      </c>
      <c r="C33" s="414">
        <v>4310</v>
      </c>
      <c r="D33" s="414">
        <v>395</v>
      </c>
      <c r="E33" s="414"/>
      <c r="F33" s="414"/>
      <c r="G33" s="415"/>
      <c r="H33" s="410"/>
      <c r="I33" s="411"/>
    </row>
    <row r="34" spans="1:9" x14ac:dyDescent="0.2">
      <c r="A34" s="418">
        <v>2015</v>
      </c>
      <c r="B34" s="419">
        <v>15142</v>
      </c>
      <c r="C34" s="420">
        <v>4579</v>
      </c>
      <c r="D34" s="420">
        <v>359</v>
      </c>
      <c r="E34" s="420"/>
      <c r="F34" s="420"/>
      <c r="G34" s="421"/>
      <c r="H34" s="422"/>
      <c r="I34" s="423"/>
    </row>
    <row r="35" spans="1:9" x14ac:dyDescent="0.2">
      <c r="A35" s="406">
        <v>2016</v>
      </c>
      <c r="B35" s="407">
        <v>15446</v>
      </c>
      <c r="C35" s="408">
        <v>4726</v>
      </c>
      <c r="D35" s="408">
        <v>334</v>
      </c>
      <c r="E35" s="408"/>
      <c r="F35" s="408"/>
      <c r="G35" s="409"/>
      <c r="H35" s="410"/>
      <c r="I35" s="411"/>
    </row>
    <row r="36" spans="1:9" x14ac:dyDescent="0.2">
      <c r="A36" s="424">
        <v>2017</v>
      </c>
      <c r="B36" s="425">
        <v>15635</v>
      </c>
      <c r="C36" s="426">
        <v>4985</v>
      </c>
      <c r="D36" s="426">
        <v>282</v>
      </c>
      <c r="E36" s="426"/>
      <c r="F36" s="426"/>
      <c r="G36" s="427"/>
      <c r="H36" s="428">
        <v>20902</v>
      </c>
      <c r="I36" s="429">
        <v>20902</v>
      </c>
    </row>
    <row r="37" spans="1:9" x14ac:dyDescent="0.2">
      <c r="A37" s="430">
        <v>2018</v>
      </c>
      <c r="B37" s="431">
        <v>16077.75</v>
      </c>
      <c r="C37" s="432">
        <v>5052.5200000000004</v>
      </c>
      <c r="D37" s="432">
        <v>286.68</v>
      </c>
      <c r="E37" s="432"/>
      <c r="F37" s="432"/>
      <c r="G37" s="433"/>
      <c r="H37" s="431">
        <v>20815.18</v>
      </c>
      <c r="I37" s="433">
        <v>21917.65</v>
      </c>
    </row>
    <row r="38" spans="1:9" x14ac:dyDescent="0.2">
      <c r="A38" s="434">
        <v>2019</v>
      </c>
      <c r="B38" s="435">
        <v>16391.259999999998</v>
      </c>
      <c r="C38" s="436">
        <v>5241.8100000000004</v>
      </c>
      <c r="D38" s="436">
        <v>258.68</v>
      </c>
      <c r="E38" s="436"/>
      <c r="F38" s="436"/>
      <c r="G38" s="437"/>
      <c r="H38" s="435">
        <v>20848.7</v>
      </c>
      <c r="I38" s="437">
        <v>22818.87</v>
      </c>
    </row>
    <row r="39" spans="1:9" x14ac:dyDescent="0.2">
      <c r="A39" s="434">
        <v>2020</v>
      </c>
      <c r="B39" s="435">
        <v>16800.599999999999</v>
      </c>
      <c r="C39" s="436">
        <v>5384.27</v>
      </c>
      <c r="D39" s="436">
        <v>257.67</v>
      </c>
      <c r="E39" s="436"/>
      <c r="F39" s="436"/>
      <c r="G39" s="437"/>
      <c r="H39" s="435">
        <v>21036.17</v>
      </c>
      <c r="I39" s="437">
        <v>23710.17</v>
      </c>
    </row>
    <row r="40" spans="1:9" x14ac:dyDescent="0.2">
      <c r="A40" s="434">
        <v>2021</v>
      </c>
      <c r="B40" s="435">
        <v>16852.11</v>
      </c>
      <c r="C40" s="436">
        <v>5545.93</v>
      </c>
      <c r="D40" s="436">
        <v>242.93</v>
      </c>
      <c r="E40" s="436"/>
      <c r="F40" s="436"/>
      <c r="G40" s="437"/>
      <c r="H40" s="435">
        <v>20986.27</v>
      </c>
      <c r="I40" s="437">
        <v>24193.86</v>
      </c>
    </row>
    <row r="41" spans="1:9" x14ac:dyDescent="0.2">
      <c r="A41" s="438">
        <v>2022</v>
      </c>
      <c r="B41" s="439">
        <v>16919.57</v>
      </c>
      <c r="C41" s="440">
        <v>5650.16</v>
      </c>
      <c r="D41" s="440">
        <v>247.84</v>
      </c>
      <c r="E41" s="440"/>
      <c r="F41" s="440"/>
      <c r="G41" s="441"/>
      <c r="H41" s="439">
        <v>20964.560000000001</v>
      </c>
      <c r="I41" s="441">
        <v>24629.49</v>
      </c>
    </row>
    <row r="42" spans="1:9" x14ac:dyDescent="0.2">
      <c r="A42" s="442">
        <v>2023</v>
      </c>
      <c r="B42" s="443">
        <v>16869.2</v>
      </c>
      <c r="C42" s="444">
        <v>5728.3</v>
      </c>
      <c r="D42" s="444">
        <v>251.17</v>
      </c>
      <c r="E42" s="444"/>
      <c r="F42" s="444"/>
      <c r="G42" s="445"/>
      <c r="H42" s="443">
        <v>20834.97</v>
      </c>
      <c r="I42" s="445">
        <v>24903.759999999998</v>
      </c>
    </row>
    <row r="43" spans="1:9" x14ac:dyDescent="0.2">
      <c r="A43" s="434">
        <v>2024</v>
      </c>
      <c r="B43" s="435">
        <v>16984.41</v>
      </c>
      <c r="C43" s="436">
        <v>5777.62</v>
      </c>
      <c r="D43" s="436">
        <v>252.3</v>
      </c>
      <c r="E43" s="436"/>
      <c r="F43" s="436"/>
      <c r="G43" s="437"/>
      <c r="H43" s="435">
        <v>20820.21</v>
      </c>
      <c r="I43" s="437">
        <v>25309.01</v>
      </c>
    </row>
    <row r="44" spans="1:9" x14ac:dyDescent="0.2">
      <c r="A44" s="434">
        <v>2025</v>
      </c>
      <c r="B44" s="446">
        <v>17087.28</v>
      </c>
      <c r="C44" s="447">
        <v>5811.87</v>
      </c>
      <c r="D44" s="447">
        <v>254.89</v>
      </c>
      <c r="E44" s="447"/>
      <c r="F44" s="447"/>
      <c r="G44" s="448"/>
      <c r="H44" s="446">
        <v>20767.68</v>
      </c>
      <c r="I44" s="448">
        <v>25686.62</v>
      </c>
    </row>
    <row r="45" spans="1:9" x14ac:dyDescent="0.2">
      <c r="A45" s="434">
        <v>2026</v>
      </c>
      <c r="B45" s="446">
        <v>17317.689999999999</v>
      </c>
      <c r="C45" s="447">
        <v>5838.56</v>
      </c>
      <c r="D45" s="447">
        <v>254.35</v>
      </c>
      <c r="E45" s="447"/>
      <c r="F45" s="447"/>
      <c r="G45" s="448"/>
      <c r="H45" s="446">
        <v>20819.330000000002</v>
      </c>
      <c r="I45" s="448">
        <v>26190.7</v>
      </c>
    </row>
    <row r="46" spans="1:9" x14ac:dyDescent="0.2">
      <c r="A46" s="449">
        <v>2027</v>
      </c>
      <c r="B46" s="450">
        <v>17490.830000000002</v>
      </c>
      <c r="C46" s="451">
        <v>5864.16</v>
      </c>
      <c r="D46" s="451">
        <v>256.06</v>
      </c>
      <c r="E46" s="451"/>
      <c r="F46" s="451"/>
      <c r="G46" s="452"/>
      <c r="H46" s="450">
        <v>20800</v>
      </c>
      <c r="I46" s="452">
        <v>26639.01</v>
      </c>
    </row>
    <row r="47" spans="1:9" x14ac:dyDescent="0.2">
      <c r="A47" s="143" t="s">
        <v>209</v>
      </c>
    </row>
    <row r="48" spans="1:9" x14ac:dyDescent="0.2">
      <c r="A48" s="143" t="s">
        <v>210</v>
      </c>
    </row>
    <row r="50" spans="1:9" s="276" customFormat="1" ht="12.75" customHeight="1" x14ac:dyDescent="0.2">
      <c r="A50" s="275" t="s">
        <v>71</v>
      </c>
      <c r="I50" s="277" t="s">
        <v>130</v>
      </c>
    </row>
    <row r="51" spans="1:9" s="276" customFormat="1" ht="12.75" customHeight="1" x14ac:dyDescent="0.2">
      <c r="A51" s="275" t="s">
        <v>127</v>
      </c>
      <c r="I51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4" zoomScaleNormal="75" zoomScaleSheetLayoutView="100" workbookViewId="0"/>
  </sheetViews>
  <sheetFormatPr baseColWidth="10" defaultColWidth="20.7109375" defaultRowHeight="12.75" x14ac:dyDescent="0.2"/>
  <cols>
    <col min="1" max="16384" width="20.7109375" style="143"/>
  </cols>
  <sheetData>
    <row r="1" spans="1:10" s="122" customFormat="1" x14ac:dyDescent="0.2">
      <c r="A1" s="380" t="s">
        <v>129</v>
      </c>
      <c r="B1" s="380"/>
      <c r="C1" s="380"/>
      <c r="D1" s="382"/>
      <c r="E1" s="381"/>
      <c r="F1" s="380"/>
      <c r="G1" s="380"/>
      <c r="H1" s="380"/>
      <c r="I1" s="382"/>
      <c r="J1" s="381"/>
    </row>
    <row r="2" spans="1:10" s="123" customFormat="1" x14ac:dyDescent="0.2">
      <c r="C2" s="262"/>
      <c r="D2" s="263"/>
      <c r="E2" s="264"/>
      <c r="H2" s="262"/>
      <c r="I2" s="263"/>
      <c r="J2" s="264"/>
    </row>
    <row r="3" spans="1:10" s="122" customFormat="1" x14ac:dyDescent="0.2">
      <c r="A3" s="120" t="s">
        <v>177</v>
      </c>
      <c r="B3" s="120"/>
      <c r="C3" s="120"/>
      <c r="D3" s="125"/>
      <c r="E3" s="121"/>
      <c r="F3" s="120"/>
      <c r="G3" s="120"/>
      <c r="H3" s="120"/>
      <c r="I3" s="125"/>
      <c r="J3" s="121"/>
    </row>
    <row r="4" spans="1:10" s="123" customFormat="1" x14ac:dyDescent="0.2">
      <c r="C4" s="262"/>
      <c r="D4" s="263"/>
      <c r="E4" s="264"/>
      <c r="H4" s="262"/>
      <c r="I4" s="263"/>
      <c r="J4" s="264"/>
    </row>
    <row r="5" spans="1:10" s="115" customFormat="1" ht="15.75" x14ac:dyDescent="0.2">
      <c r="A5" s="119" t="s">
        <v>131</v>
      </c>
      <c r="B5" s="114" t="s">
        <v>152</v>
      </c>
      <c r="C5" s="114"/>
      <c r="D5" s="114"/>
      <c r="E5" s="117"/>
      <c r="F5" s="114"/>
      <c r="G5" s="114"/>
      <c r="H5" s="114"/>
      <c r="I5" s="117"/>
    </row>
    <row r="7" spans="1:10" s="272" customFormat="1" x14ac:dyDescent="0.2">
      <c r="A7" s="120" t="s">
        <v>207</v>
      </c>
      <c r="B7" s="270"/>
      <c r="C7" s="270"/>
      <c r="D7" s="271"/>
      <c r="E7" s="270"/>
      <c r="F7" s="270"/>
      <c r="G7" s="270"/>
      <c r="H7" s="270"/>
      <c r="I7" s="271"/>
      <c r="J7" s="270"/>
    </row>
    <row r="8" spans="1:10" ht="38.25" x14ac:dyDescent="0.2">
      <c r="A8" s="265" t="s">
        <v>72</v>
      </c>
      <c r="B8" s="266" t="s">
        <v>121</v>
      </c>
      <c r="C8" s="267" t="s">
        <v>117</v>
      </c>
      <c r="D8" s="267" t="s">
        <v>118</v>
      </c>
      <c r="E8" s="267" t="s">
        <v>119</v>
      </c>
      <c r="F8" s="267" t="s">
        <v>120</v>
      </c>
      <c r="G8" s="267"/>
      <c r="H8" s="268"/>
      <c r="I8" s="266" t="s">
        <v>76</v>
      </c>
      <c r="J8" s="268" t="s">
        <v>75</v>
      </c>
    </row>
    <row r="9" spans="1:10" x14ac:dyDescent="0.2">
      <c r="A9" s="400">
        <v>1990</v>
      </c>
      <c r="B9" s="401"/>
      <c r="C9" s="402"/>
      <c r="D9" s="402"/>
      <c r="E9" s="402"/>
      <c r="F9" s="402"/>
      <c r="G9" s="402"/>
      <c r="H9" s="403"/>
      <c r="I9" s="404"/>
      <c r="J9" s="405"/>
    </row>
    <row r="10" spans="1:10" x14ac:dyDescent="0.2">
      <c r="A10" s="406">
        <v>1991</v>
      </c>
      <c r="B10" s="407"/>
      <c r="C10" s="408"/>
      <c r="D10" s="408"/>
      <c r="E10" s="408"/>
      <c r="F10" s="408"/>
      <c r="G10" s="408"/>
      <c r="H10" s="409"/>
      <c r="I10" s="410"/>
      <c r="J10" s="411"/>
    </row>
    <row r="11" spans="1:10" x14ac:dyDescent="0.2">
      <c r="A11" s="406">
        <v>1992</v>
      </c>
      <c r="B11" s="407"/>
      <c r="C11" s="408"/>
      <c r="D11" s="408"/>
      <c r="E11" s="408"/>
      <c r="F11" s="408"/>
      <c r="G11" s="408"/>
      <c r="H11" s="409"/>
      <c r="I11" s="410"/>
      <c r="J11" s="411"/>
    </row>
    <row r="12" spans="1:10" x14ac:dyDescent="0.2">
      <c r="A12" s="406">
        <v>1993</v>
      </c>
      <c r="B12" s="407"/>
      <c r="C12" s="408"/>
      <c r="D12" s="408"/>
      <c r="E12" s="408"/>
      <c r="F12" s="408"/>
      <c r="G12" s="408"/>
      <c r="H12" s="409"/>
      <c r="I12" s="410"/>
      <c r="J12" s="411"/>
    </row>
    <row r="13" spans="1:10" x14ac:dyDescent="0.2">
      <c r="A13" s="412">
        <v>1994</v>
      </c>
      <c r="B13" s="413"/>
      <c r="C13" s="414"/>
      <c r="D13" s="414"/>
      <c r="E13" s="414"/>
      <c r="F13" s="414"/>
      <c r="G13" s="414"/>
      <c r="H13" s="415"/>
      <c r="I13" s="416"/>
      <c r="J13" s="417"/>
    </row>
    <row r="14" spans="1:10" x14ac:dyDescent="0.2">
      <c r="A14" s="418">
        <v>1995</v>
      </c>
      <c r="B14" s="419"/>
      <c r="C14" s="420"/>
      <c r="D14" s="420"/>
      <c r="E14" s="420"/>
      <c r="F14" s="420"/>
      <c r="G14" s="420"/>
      <c r="H14" s="421"/>
      <c r="I14" s="422"/>
      <c r="J14" s="423"/>
    </row>
    <row r="15" spans="1:10" x14ac:dyDescent="0.2">
      <c r="A15" s="406">
        <v>1996</v>
      </c>
      <c r="B15" s="407"/>
      <c r="C15" s="408"/>
      <c r="D15" s="408"/>
      <c r="E15" s="408"/>
      <c r="F15" s="408"/>
      <c r="G15" s="408"/>
      <c r="H15" s="409"/>
      <c r="I15" s="410"/>
      <c r="J15" s="411"/>
    </row>
    <row r="16" spans="1:10" x14ac:dyDescent="0.2">
      <c r="A16" s="406">
        <v>1997</v>
      </c>
      <c r="B16" s="407"/>
      <c r="C16" s="408"/>
      <c r="D16" s="408"/>
      <c r="E16" s="408"/>
      <c r="F16" s="408"/>
      <c r="G16" s="408"/>
      <c r="H16" s="409"/>
      <c r="I16" s="410"/>
      <c r="J16" s="411"/>
    </row>
    <row r="17" spans="1:10" x14ac:dyDescent="0.2">
      <c r="A17" s="406">
        <v>1998</v>
      </c>
      <c r="B17" s="407"/>
      <c r="C17" s="408"/>
      <c r="D17" s="408"/>
      <c r="E17" s="408"/>
      <c r="F17" s="408"/>
      <c r="G17" s="408"/>
      <c r="H17" s="409"/>
      <c r="I17" s="410"/>
      <c r="J17" s="411"/>
    </row>
    <row r="18" spans="1:10" x14ac:dyDescent="0.2">
      <c r="A18" s="412">
        <v>1999</v>
      </c>
      <c r="B18" s="413"/>
      <c r="C18" s="414"/>
      <c r="D18" s="414"/>
      <c r="E18" s="414"/>
      <c r="F18" s="414"/>
      <c r="G18" s="414"/>
      <c r="H18" s="415"/>
      <c r="I18" s="416"/>
      <c r="J18" s="417"/>
    </row>
    <row r="19" spans="1:10" x14ac:dyDescent="0.2">
      <c r="A19" s="418">
        <v>2000</v>
      </c>
      <c r="B19" s="419"/>
      <c r="C19" s="420"/>
      <c r="D19" s="420"/>
      <c r="E19" s="420"/>
      <c r="F19" s="420"/>
      <c r="G19" s="420"/>
      <c r="H19" s="421"/>
      <c r="I19" s="422"/>
      <c r="J19" s="423"/>
    </row>
    <row r="20" spans="1:10" x14ac:dyDescent="0.2">
      <c r="A20" s="406">
        <v>2001</v>
      </c>
      <c r="B20" s="407">
        <v>643</v>
      </c>
      <c r="C20" s="408">
        <v>629</v>
      </c>
      <c r="D20" s="408">
        <v>39</v>
      </c>
      <c r="E20" s="408">
        <v>0</v>
      </c>
      <c r="F20" s="408">
        <v>628</v>
      </c>
      <c r="G20" s="408"/>
      <c r="H20" s="409"/>
      <c r="I20" s="410"/>
      <c r="J20" s="411"/>
    </row>
    <row r="21" spans="1:10" x14ac:dyDescent="0.2">
      <c r="A21" s="406">
        <v>2002</v>
      </c>
      <c r="B21" s="407">
        <v>2091</v>
      </c>
      <c r="C21" s="408">
        <v>947</v>
      </c>
      <c r="D21" s="408">
        <v>160</v>
      </c>
      <c r="E21" s="408">
        <v>0</v>
      </c>
      <c r="F21" s="408">
        <v>731</v>
      </c>
      <c r="G21" s="408"/>
      <c r="H21" s="409"/>
      <c r="I21" s="410"/>
      <c r="J21" s="411"/>
    </row>
    <row r="22" spans="1:10" x14ac:dyDescent="0.2">
      <c r="A22" s="406">
        <v>2003</v>
      </c>
      <c r="B22" s="407">
        <v>3520</v>
      </c>
      <c r="C22" s="408">
        <v>1265</v>
      </c>
      <c r="D22" s="408">
        <v>244</v>
      </c>
      <c r="E22" s="408">
        <v>0</v>
      </c>
      <c r="F22" s="408">
        <v>842</v>
      </c>
      <c r="G22" s="408"/>
      <c r="H22" s="409"/>
      <c r="I22" s="410"/>
      <c r="J22" s="411"/>
    </row>
    <row r="23" spans="1:10" x14ac:dyDescent="0.2">
      <c r="A23" s="412">
        <v>2004</v>
      </c>
      <c r="B23" s="413">
        <v>4816</v>
      </c>
      <c r="C23" s="414">
        <v>1905</v>
      </c>
      <c r="D23" s="414">
        <v>414</v>
      </c>
      <c r="E23" s="414">
        <v>0</v>
      </c>
      <c r="F23" s="414">
        <v>903</v>
      </c>
      <c r="G23" s="414"/>
      <c r="H23" s="415"/>
      <c r="I23" s="416"/>
      <c r="J23" s="417"/>
    </row>
    <row r="24" spans="1:10" x14ac:dyDescent="0.2">
      <c r="A24" s="418">
        <v>2005</v>
      </c>
      <c r="B24" s="419">
        <v>6480</v>
      </c>
      <c r="C24" s="420">
        <v>3091</v>
      </c>
      <c r="D24" s="420">
        <v>572</v>
      </c>
      <c r="E24" s="420">
        <v>0</v>
      </c>
      <c r="F24" s="420">
        <v>400</v>
      </c>
      <c r="G24" s="420"/>
      <c r="H24" s="421"/>
      <c r="I24" s="422"/>
      <c r="J24" s="423"/>
    </row>
    <row r="25" spans="1:10" x14ac:dyDescent="0.2">
      <c r="A25" s="406">
        <v>2006</v>
      </c>
      <c r="B25" s="407">
        <v>6504</v>
      </c>
      <c r="C25" s="408">
        <v>3239</v>
      </c>
      <c r="D25" s="408">
        <v>580</v>
      </c>
      <c r="E25" s="408">
        <v>144</v>
      </c>
      <c r="F25" s="408">
        <v>493</v>
      </c>
      <c r="G25" s="408"/>
      <c r="H25" s="409"/>
      <c r="I25" s="410"/>
      <c r="J25" s="411"/>
    </row>
    <row r="26" spans="1:10" x14ac:dyDescent="0.2">
      <c r="A26" s="406">
        <v>2007</v>
      </c>
      <c r="B26" s="407">
        <v>6408</v>
      </c>
      <c r="C26" s="408">
        <v>3139</v>
      </c>
      <c r="D26" s="408">
        <v>686</v>
      </c>
      <c r="E26" s="408">
        <v>312</v>
      </c>
      <c r="F26" s="408">
        <v>502</v>
      </c>
      <c r="G26" s="408"/>
      <c r="H26" s="409"/>
      <c r="I26" s="410"/>
      <c r="J26" s="411"/>
    </row>
    <row r="27" spans="1:10" x14ac:dyDescent="0.2">
      <c r="A27" s="406">
        <v>2008</v>
      </c>
      <c r="B27" s="407">
        <v>6337</v>
      </c>
      <c r="C27" s="408">
        <v>2652</v>
      </c>
      <c r="D27" s="408">
        <v>639</v>
      </c>
      <c r="E27" s="408">
        <v>470</v>
      </c>
      <c r="F27" s="408">
        <v>440</v>
      </c>
      <c r="G27" s="408"/>
      <c r="H27" s="409"/>
      <c r="I27" s="410"/>
      <c r="J27" s="411"/>
    </row>
    <row r="28" spans="1:10" x14ac:dyDescent="0.2">
      <c r="A28" s="412">
        <v>2009</v>
      </c>
      <c r="B28" s="413">
        <v>6438</v>
      </c>
      <c r="C28" s="414">
        <v>2471</v>
      </c>
      <c r="D28" s="414">
        <v>1179</v>
      </c>
      <c r="E28" s="414">
        <v>480</v>
      </c>
      <c r="F28" s="414">
        <v>361</v>
      </c>
      <c r="G28" s="414"/>
      <c r="H28" s="415"/>
      <c r="I28" s="416"/>
      <c r="J28" s="417"/>
    </row>
    <row r="29" spans="1:10" x14ac:dyDescent="0.2">
      <c r="A29" s="418">
        <v>2010</v>
      </c>
      <c r="B29" s="419">
        <v>7114</v>
      </c>
      <c r="C29" s="420">
        <v>2254</v>
      </c>
      <c r="D29" s="420">
        <v>1222</v>
      </c>
      <c r="E29" s="420">
        <v>552</v>
      </c>
      <c r="F29" s="420">
        <v>365</v>
      </c>
      <c r="G29" s="420"/>
      <c r="H29" s="421"/>
      <c r="I29" s="422"/>
      <c r="J29" s="423"/>
    </row>
    <row r="30" spans="1:10" x14ac:dyDescent="0.2">
      <c r="A30" s="406">
        <v>2011</v>
      </c>
      <c r="B30" s="407">
        <v>7734</v>
      </c>
      <c r="C30" s="408">
        <v>2238</v>
      </c>
      <c r="D30" s="408">
        <v>1242</v>
      </c>
      <c r="E30" s="408">
        <v>651</v>
      </c>
      <c r="F30" s="408">
        <v>401</v>
      </c>
      <c r="G30" s="408"/>
      <c r="H30" s="409"/>
      <c r="I30" s="410"/>
      <c r="J30" s="411"/>
    </row>
    <row r="31" spans="1:10" x14ac:dyDescent="0.2">
      <c r="A31" s="406">
        <v>2012</v>
      </c>
      <c r="B31" s="407">
        <v>8517</v>
      </c>
      <c r="C31" s="408">
        <v>2246</v>
      </c>
      <c r="D31" s="408">
        <v>1458</v>
      </c>
      <c r="E31" s="408">
        <v>867</v>
      </c>
      <c r="F31" s="408">
        <v>440</v>
      </c>
      <c r="G31" s="408"/>
      <c r="H31" s="409"/>
      <c r="I31" s="410"/>
      <c r="J31" s="411"/>
    </row>
    <row r="32" spans="1:10" x14ac:dyDescent="0.2">
      <c r="A32" s="406">
        <v>2013</v>
      </c>
      <c r="B32" s="407">
        <v>9280</v>
      </c>
      <c r="C32" s="408">
        <v>2207</v>
      </c>
      <c r="D32" s="408">
        <v>1544</v>
      </c>
      <c r="E32" s="408">
        <v>968</v>
      </c>
      <c r="F32" s="408">
        <v>401</v>
      </c>
      <c r="G32" s="408"/>
      <c r="H32" s="409"/>
      <c r="I32" s="410"/>
      <c r="J32" s="411"/>
    </row>
    <row r="33" spans="1:10" x14ac:dyDescent="0.2">
      <c r="A33" s="412">
        <v>2014</v>
      </c>
      <c r="B33" s="413">
        <v>9661</v>
      </c>
      <c r="C33" s="414">
        <v>2212</v>
      </c>
      <c r="D33" s="414">
        <v>1486</v>
      </c>
      <c r="E33" s="414">
        <v>1008</v>
      </c>
      <c r="F33" s="414">
        <v>405</v>
      </c>
      <c r="G33" s="414"/>
      <c r="H33" s="409"/>
      <c r="I33" s="410"/>
      <c r="J33" s="411"/>
    </row>
    <row r="34" spans="1:10" x14ac:dyDescent="0.2">
      <c r="A34" s="418">
        <v>2015</v>
      </c>
      <c r="B34" s="419">
        <v>10109</v>
      </c>
      <c r="C34" s="420">
        <v>2185</v>
      </c>
      <c r="D34" s="420">
        <v>1456</v>
      </c>
      <c r="E34" s="420">
        <v>1036</v>
      </c>
      <c r="F34" s="420">
        <v>356</v>
      </c>
      <c r="G34" s="420"/>
      <c r="H34" s="421"/>
      <c r="I34" s="422"/>
      <c r="J34" s="423"/>
    </row>
    <row r="35" spans="1:10" x14ac:dyDescent="0.2">
      <c r="A35" s="406">
        <v>2016</v>
      </c>
      <c r="B35" s="407">
        <v>10334</v>
      </c>
      <c r="C35" s="408">
        <v>2214</v>
      </c>
      <c r="D35" s="408">
        <v>1540</v>
      </c>
      <c r="E35" s="408">
        <v>980</v>
      </c>
      <c r="F35" s="408">
        <v>378</v>
      </c>
      <c r="G35" s="408"/>
      <c r="H35" s="409"/>
      <c r="I35" s="410"/>
      <c r="J35" s="411"/>
    </row>
    <row r="36" spans="1:10" x14ac:dyDescent="0.2">
      <c r="A36" s="424">
        <v>2017</v>
      </c>
      <c r="B36" s="425">
        <v>10583</v>
      </c>
      <c r="C36" s="426">
        <v>2245</v>
      </c>
      <c r="D36" s="426">
        <v>1505</v>
      </c>
      <c r="E36" s="426">
        <v>974</v>
      </c>
      <c r="F36" s="426">
        <v>328</v>
      </c>
      <c r="G36" s="426"/>
      <c r="H36" s="453"/>
      <c r="I36" s="428">
        <v>15635</v>
      </c>
      <c r="J36" s="429">
        <v>15635</v>
      </c>
    </row>
    <row r="37" spans="1:10" x14ac:dyDescent="0.2">
      <c r="A37" s="430">
        <v>2018</v>
      </c>
      <c r="B37" s="431">
        <v>10895.91</v>
      </c>
      <c r="C37" s="432">
        <v>2370.36</v>
      </c>
      <c r="D37" s="432">
        <v>1476.43</v>
      </c>
      <c r="E37" s="432">
        <v>995.6</v>
      </c>
      <c r="F37" s="432">
        <v>339.46</v>
      </c>
      <c r="G37" s="432"/>
      <c r="H37" s="433"/>
      <c r="I37" s="431">
        <v>15859.41</v>
      </c>
      <c r="J37" s="433">
        <v>16258.009999999998</v>
      </c>
    </row>
    <row r="38" spans="1:10" x14ac:dyDescent="0.2">
      <c r="A38" s="434">
        <v>2019</v>
      </c>
      <c r="B38" s="435">
        <v>11144.66</v>
      </c>
      <c r="C38" s="436">
        <v>2438.15</v>
      </c>
      <c r="D38" s="436">
        <v>1482.89</v>
      </c>
      <c r="E38" s="436">
        <v>1004.6</v>
      </c>
      <c r="F38" s="436">
        <v>320.95</v>
      </c>
      <c r="G38" s="436"/>
      <c r="H38" s="437"/>
      <c r="I38" s="435">
        <v>15997.07</v>
      </c>
      <c r="J38" s="437">
        <v>16726.32</v>
      </c>
    </row>
    <row r="39" spans="1:10" x14ac:dyDescent="0.2">
      <c r="A39" s="434">
        <v>2020</v>
      </c>
      <c r="B39" s="435">
        <v>11450.43</v>
      </c>
      <c r="C39" s="436">
        <v>2487.46</v>
      </c>
      <c r="D39" s="436">
        <v>1481.9</v>
      </c>
      <c r="E39" s="436">
        <v>1036.06</v>
      </c>
      <c r="F39" s="436">
        <v>344.74</v>
      </c>
      <c r="G39" s="436"/>
      <c r="H39" s="437"/>
      <c r="I39" s="435">
        <v>16200.359999999999</v>
      </c>
      <c r="J39" s="437">
        <v>17278.46</v>
      </c>
    </row>
    <row r="40" spans="1:10" x14ac:dyDescent="0.2">
      <c r="A40" s="434">
        <v>2021</v>
      </c>
      <c r="B40" s="435">
        <v>11548.9</v>
      </c>
      <c r="C40" s="436">
        <v>2480.31</v>
      </c>
      <c r="D40" s="436">
        <v>1476.91</v>
      </c>
      <c r="E40" s="436">
        <v>1021.11</v>
      </c>
      <c r="F40" s="436">
        <v>324.88</v>
      </c>
      <c r="G40" s="436"/>
      <c r="H40" s="437"/>
      <c r="I40" s="435">
        <v>16099.65</v>
      </c>
      <c r="J40" s="437">
        <v>17470.28</v>
      </c>
    </row>
    <row r="41" spans="1:10" x14ac:dyDescent="0.2">
      <c r="A41" s="438">
        <v>2022</v>
      </c>
      <c r="B41" s="439">
        <v>11583.75</v>
      </c>
      <c r="C41" s="440">
        <v>2472.56</v>
      </c>
      <c r="D41" s="440">
        <v>1478.14</v>
      </c>
      <c r="E41" s="440">
        <v>1040.4100000000001</v>
      </c>
      <c r="F41" s="440">
        <v>344.7</v>
      </c>
      <c r="G41" s="440"/>
      <c r="H41" s="441"/>
      <c r="I41" s="439">
        <v>16032.48</v>
      </c>
      <c r="J41" s="441">
        <v>17681.440000000002</v>
      </c>
    </row>
    <row r="42" spans="1:10" x14ac:dyDescent="0.2">
      <c r="A42" s="442">
        <v>2023</v>
      </c>
      <c r="B42" s="443">
        <v>11592.84</v>
      </c>
      <c r="C42" s="444">
        <v>2467.9499999999998</v>
      </c>
      <c r="D42" s="444">
        <v>1462.82</v>
      </c>
      <c r="E42" s="444">
        <v>1021.67</v>
      </c>
      <c r="F42" s="444">
        <v>323.92</v>
      </c>
      <c r="G42" s="444"/>
      <c r="H42" s="445"/>
      <c r="I42" s="443">
        <v>15875.119999999999</v>
      </c>
      <c r="J42" s="445">
        <v>17771.75</v>
      </c>
    </row>
    <row r="43" spans="1:10" x14ac:dyDescent="0.2">
      <c r="A43" s="434">
        <v>2024</v>
      </c>
      <c r="B43" s="435">
        <v>11655.55</v>
      </c>
      <c r="C43" s="436">
        <v>2473.29</v>
      </c>
      <c r="D43" s="436">
        <v>1464.81</v>
      </c>
      <c r="E43" s="436">
        <v>1045.05</v>
      </c>
      <c r="F43" s="436">
        <v>345.71</v>
      </c>
      <c r="G43" s="436"/>
      <c r="H43" s="437"/>
      <c r="I43" s="435">
        <v>15852.180000000002</v>
      </c>
      <c r="J43" s="437">
        <v>18034.419999999998</v>
      </c>
    </row>
    <row r="44" spans="1:10" x14ac:dyDescent="0.2">
      <c r="A44" s="434">
        <v>2025</v>
      </c>
      <c r="B44" s="446">
        <v>11758.77</v>
      </c>
      <c r="C44" s="447">
        <v>2488.44</v>
      </c>
      <c r="D44" s="447">
        <v>1477.48</v>
      </c>
      <c r="E44" s="447">
        <v>1035.19</v>
      </c>
      <c r="F44" s="447">
        <v>327.39999999999998</v>
      </c>
      <c r="G44" s="447"/>
      <c r="H44" s="448"/>
      <c r="I44" s="446">
        <v>15802.300000000001</v>
      </c>
      <c r="J44" s="448">
        <v>18288.13</v>
      </c>
    </row>
    <row r="45" spans="1:10" x14ac:dyDescent="0.2">
      <c r="A45" s="434">
        <v>2026</v>
      </c>
      <c r="B45" s="446">
        <v>11887.52</v>
      </c>
      <c r="C45" s="447">
        <v>2514.19</v>
      </c>
      <c r="D45" s="447">
        <v>1498.87</v>
      </c>
      <c r="E45" s="447">
        <v>1064.33</v>
      </c>
      <c r="F45" s="447">
        <v>352.78</v>
      </c>
      <c r="G45" s="447"/>
      <c r="H45" s="448"/>
      <c r="I45" s="446">
        <v>15864.550000000001</v>
      </c>
      <c r="J45" s="448">
        <v>18678.150000000001</v>
      </c>
    </row>
    <row r="46" spans="1:10" x14ac:dyDescent="0.2">
      <c r="A46" s="449">
        <v>2027</v>
      </c>
      <c r="B46" s="450">
        <v>12038.11</v>
      </c>
      <c r="C46" s="451">
        <v>2543.54</v>
      </c>
      <c r="D46" s="451">
        <v>1516.04</v>
      </c>
      <c r="E46" s="451">
        <v>1057.45</v>
      </c>
      <c r="F46" s="451">
        <v>335.7</v>
      </c>
      <c r="G46" s="451"/>
      <c r="H46" s="452"/>
      <c r="I46" s="450">
        <v>15852.809999999998</v>
      </c>
      <c r="J46" s="452">
        <v>19011.870000000003</v>
      </c>
    </row>
    <row r="47" spans="1:10" x14ac:dyDescent="0.2">
      <c r="A47" s="143" t="s">
        <v>209</v>
      </c>
    </row>
    <row r="49" spans="1:10" x14ac:dyDescent="0.2">
      <c r="A49" s="143" t="s">
        <v>71</v>
      </c>
      <c r="J49" s="143" t="s">
        <v>130</v>
      </c>
    </row>
    <row r="50" spans="1:10" s="276" customFormat="1" ht="12.75" customHeight="1" x14ac:dyDescent="0.2">
      <c r="A50" s="275" t="s">
        <v>127</v>
      </c>
      <c r="J50" s="277" t="s">
        <v>128</v>
      </c>
    </row>
    <row r="51" spans="1:10" s="276" customFormat="1" ht="12.75" customHeight="1" x14ac:dyDescent="0.2">
      <c r="A51" s="275"/>
      <c r="J51" s="277"/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110" workbookViewId="0"/>
  </sheetViews>
  <sheetFormatPr baseColWidth="10" defaultColWidth="10.7109375" defaultRowHeight="12" x14ac:dyDescent="0.2"/>
  <cols>
    <col min="1" max="1" width="8.7109375" style="106" customWidth="1"/>
    <col min="2" max="15" width="10.7109375" style="107" customWidth="1"/>
    <col min="16" max="16384" width="10.7109375" style="50"/>
  </cols>
  <sheetData>
    <row r="1" spans="1:15" s="2" customFormat="1" ht="15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1"/>
    </row>
    <row r="2" spans="1:15" s="2" customFormat="1" ht="15" x14ac:dyDescent="0.2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"/>
    </row>
    <row r="3" spans="1:15" s="44" customFormat="1" x14ac:dyDescent="0.2">
      <c r="A3" s="42"/>
      <c r="B3" s="42"/>
      <c r="C3" s="42"/>
      <c r="D3" s="43"/>
      <c r="E3" s="43"/>
      <c r="F3" s="43"/>
      <c r="G3" s="42"/>
      <c r="H3" s="42"/>
      <c r="I3" s="43"/>
      <c r="J3" s="43"/>
      <c r="K3" s="42"/>
      <c r="L3" s="42"/>
    </row>
    <row r="4" spans="1:15" s="46" customFormat="1" ht="45" customHeight="1" x14ac:dyDescent="0.2">
      <c r="A4" s="29"/>
      <c r="B4" s="45" t="s">
        <v>0</v>
      </c>
      <c r="C4" s="30" t="e">
        <f>#REF!</f>
        <v>#REF!</v>
      </c>
      <c r="D4" s="31" t="e">
        <f>#REF!</f>
        <v>#REF!</v>
      </c>
      <c r="E4" s="30" t="e">
        <f>#REF!</f>
        <v>#REF!</v>
      </c>
      <c r="F4" s="27" t="e">
        <f>#REF!</f>
        <v>#REF!</v>
      </c>
      <c r="G4" s="45" t="s">
        <v>8</v>
      </c>
      <c r="H4" s="30" t="e">
        <f>C4</f>
        <v>#REF!</v>
      </c>
      <c r="I4" s="27" t="e">
        <f>D4</f>
        <v>#REF!</v>
      </c>
      <c r="J4" s="45" t="s">
        <v>10</v>
      </c>
      <c r="K4" s="30" t="e">
        <f>H4</f>
        <v>#REF!</v>
      </c>
      <c r="L4" s="27" t="e">
        <f>I4</f>
        <v>#REF!</v>
      </c>
      <c r="M4" s="45"/>
      <c r="N4" s="30" t="e">
        <f>K4</f>
        <v>#REF!</v>
      </c>
      <c r="O4" s="27" t="e">
        <f>L4</f>
        <v>#REF!</v>
      </c>
    </row>
    <row r="5" spans="1:15" s="46" customFormat="1" ht="45" customHeight="1" x14ac:dyDescent="0.2">
      <c r="A5" s="32"/>
      <c r="B5" s="47" t="s">
        <v>4</v>
      </c>
      <c r="C5" s="33" t="e">
        <f>#REF!</f>
        <v>#REF!</v>
      </c>
      <c r="D5" s="34" t="e">
        <f>#REF!</f>
        <v>#REF!</v>
      </c>
      <c r="E5" s="33" t="e">
        <f>#REF!</f>
        <v>#REF!</v>
      </c>
      <c r="F5" s="48" t="e">
        <f>#REF!</f>
        <v>#REF!</v>
      </c>
      <c r="G5" s="47" t="s">
        <v>9</v>
      </c>
      <c r="H5" s="33" t="e">
        <f>C5</f>
        <v>#REF!</v>
      </c>
      <c r="I5" s="28" t="e">
        <f>D5</f>
        <v>#REF!</v>
      </c>
      <c r="J5" s="47" t="s">
        <v>11</v>
      </c>
      <c r="K5" s="33" t="e">
        <f>H5</f>
        <v>#REF!</v>
      </c>
      <c r="L5" s="28" t="e">
        <f>I5</f>
        <v>#REF!</v>
      </c>
      <c r="M5" s="47"/>
      <c r="N5" s="33" t="e">
        <f>K5</f>
        <v>#REF!</v>
      </c>
      <c r="O5" s="28" t="e">
        <f>L5</f>
        <v>#REF!</v>
      </c>
    </row>
    <row r="6" spans="1:15" x14ac:dyDescent="0.2">
      <c r="A6" s="5">
        <v>1993</v>
      </c>
      <c r="B6" s="49">
        <v>0</v>
      </c>
      <c r="C6" s="6"/>
      <c r="D6" s="7"/>
      <c r="E6" s="26"/>
      <c r="F6" s="11"/>
      <c r="G6" s="49">
        <v>0</v>
      </c>
      <c r="H6" s="6"/>
      <c r="I6" s="11"/>
      <c r="J6" s="49">
        <v>0</v>
      </c>
      <c r="K6" s="6"/>
      <c r="L6" s="11"/>
      <c r="M6" s="49">
        <v>0</v>
      </c>
      <c r="N6" s="6"/>
      <c r="O6" s="11"/>
    </row>
    <row r="7" spans="1:15" x14ac:dyDescent="0.2">
      <c r="A7" s="51">
        <f t="shared" ref="A7:A32" si="0">A6+1</f>
        <v>1994</v>
      </c>
      <c r="B7" s="52">
        <v>242</v>
      </c>
      <c r="C7" s="53"/>
      <c r="D7" s="54"/>
      <c r="E7" s="55"/>
      <c r="F7" s="56"/>
      <c r="G7" s="52">
        <v>164</v>
      </c>
      <c r="H7" s="53"/>
      <c r="I7" s="56"/>
      <c r="J7" s="52">
        <v>78</v>
      </c>
      <c r="K7" s="53"/>
      <c r="L7" s="56"/>
      <c r="M7" s="49">
        <f>B7-G7-J7</f>
        <v>0</v>
      </c>
      <c r="N7" s="6"/>
      <c r="O7" s="11"/>
    </row>
    <row r="8" spans="1:15" x14ac:dyDescent="0.2">
      <c r="A8" s="57">
        <f t="shared" si="0"/>
        <v>1995</v>
      </c>
      <c r="B8" s="58">
        <v>480</v>
      </c>
      <c r="C8" s="59"/>
      <c r="D8" s="60"/>
      <c r="E8" s="61"/>
      <c r="F8" s="62"/>
      <c r="G8" s="58">
        <v>199</v>
      </c>
      <c r="H8" s="59"/>
      <c r="I8" s="62"/>
      <c r="J8" s="58">
        <v>281</v>
      </c>
      <c r="K8" s="59"/>
      <c r="L8" s="62"/>
      <c r="M8" s="63">
        <f t="shared" ref="M8:M22" si="1">B8-G8-J8</f>
        <v>0</v>
      </c>
      <c r="N8" s="12"/>
      <c r="O8" s="13"/>
    </row>
    <row r="9" spans="1:15" x14ac:dyDescent="0.2">
      <c r="A9" s="64">
        <f t="shared" si="0"/>
        <v>1996</v>
      </c>
      <c r="B9" s="65">
        <v>2278</v>
      </c>
      <c r="C9" s="66"/>
      <c r="D9" s="67"/>
      <c r="E9" s="68"/>
      <c r="F9" s="69"/>
      <c r="G9" s="65">
        <v>1414</v>
      </c>
      <c r="H9" s="66"/>
      <c r="I9" s="69"/>
      <c r="J9" s="65">
        <v>864</v>
      </c>
      <c r="K9" s="66"/>
      <c r="L9" s="69"/>
      <c r="M9" s="70">
        <f t="shared" si="1"/>
        <v>0</v>
      </c>
      <c r="N9" s="9"/>
      <c r="O9" s="10"/>
    </row>
    <row r="10" spans="1:15" x14ac:dyDescent="0.2">
      <c r="A10" s="51">
        <f t="shared" si="0"/>
        <v>1997</v>
      </c>
      <c r="B10" s="52">
        <v>4418</v>
      </c>
      <c r="C10" s="53"/>
      <c r="D10" s="54"/>
      <c r="E10" s="55"/>
      <c r="F10" s="56"/>
      <c r="G10" s="52">
        <v>3048</v>
      </c>
      <c r="H10" s="53"/>
      <c r="I10" s="56"/>
      <c r="J10" s="52">
        <v>1370</v>
      </c>
      <c r="K10" s="53"/>
      <c r="L10" s="56"/>
      <c r="M10" s="49">
        <f t="shared" si="1"/>
        <v>0</v>
      </c>
      <c r="N10" s="6"/>
      <c r="O10" s="11"/>
    </row>
    <row r="11" spans="1:15" x14ac:dyDescent="0.2">
      <c r="A11" s="51">
        <f t="shared" si="0"/>
        <v>1998</v>
      </c>
      <c r="B11" s="52">
        <v>5638</v>
      </c>
      <c r="C11" s="53"/>
      <c r="D11" s="54"/>
      <c r="E11" s="55"/>
      <c r="F11" s="56"/>
      <c r="G11" s="52">
        <v>3982</v>
      </c>
      <c r="H11" s="53"/>
      <c r="I11" s="56"/>
      <c r="J11" s="52">
        <v>1656</v>
      </c>
      <c r="K11" s="53"/>
      <c r="L11" s="56"/>
      <c r="M11" s="49">
        <f t="shared" si="1"/>
        <v>0</v>
      </c>
      <c r="N11" s="6"/>
      <c r="O11" s="11"/>
    </row>
    <row r="12" spans="1:15" x14ac:dyDescent="0.2">
      <c r="A12" s="51">
        <f t="shared" si="0"/>
        <v>1999</v>
      </c>
      <c r="B12" s="52">
        <v>6027</v>
      </c>
      <c r="C12" s="53"/>
      <c r="D12" s="54"/>
      <c r="E12" s="55"/>
      <c r="F12" s="56"/>
      <c r="G12" s="52">
        <v>4306</v>
      </c>
      <c r="H12" s="53"/>
      <c r="I12" s="56"/>
      <c r="J12" s="52">
        <v>1721</v>
      </c>
      <c r="K12" s="53"/>
      <c r="L12" s="56"/>
      <c r="M12" s="49">
        <f t="shared" si="1"/>
        <v>0</v>
      </c>
      <c r="N12" s="6"/>
      <c r="O12" s="11"/>
    </row>
    <row r="13" spans="1:15" x14ac:dyDescent="0.2">
      <c r="A13" s="71">
        <f t="shared" si="0"/>
        <v>2000</v>
      </c>
      <c r="B13" s="58">
        <v>6475</v>
      </c>
      <c r="C13" s="59"/>
      <c r="D13" s="60"/>
      <c r="E13" s="61"/>
      <c r="F13" s="62"/>
      <c r="G13" s="58">
        <v>4678</v>
      </c>
      <c r="H13" s="59"/>
      <c r="I13" s="62"/>
      <c r="J13" s="58">
        <v>1797</v>
      </c>
      <c r="K13" s="59"/>
      <c r="L13" s="62"/>
      <c r="M13" s="63">
        <f t="shared" si="1"/>
        <v>0</v>
      </c>
      <c r="N13" s="12"/>
      <c r="O13" s="13"/>
    </row>
    <row r="14" spans="1:15" x14ac:dyDescent="0.2">
      <c r="A14" s="72">
        <f t="shared" si="0"/>
        <v>2001</v>
      </c>
      <c r="B14" s="65">
        <v>7289</v>
      </c>
      <c r="C14" s="66"/>
      <c r="D14" s="67"/>
      <c r="E14" s="68"/>
      <c r="F14" s="69"/>
      <c r="G14" s="65">
        <v>5158</v>
      </c>
      <c r="H14" s="66"/>
      <c r="I14" s="69"/>
      <c r="J14" s="65">
        <v>2131</v>
      </c>
      <c r="K14" s="66"/>
      <c r="L14" s="69"/>
      <c r="M14" s="70">
        <f t="shared" si="1"/>
        <v>0</v>
      </c>
      <c r="N14" s="9"/>
      <c r="O14" s="10"/>
    </row>
    <row r="15" spans="1:15" x14ac:dyDescent="0.2">
      <c r="A15" s="73">
        <f t="shared" si="0"/>
        <v>2002</v>
      </c>
      <c r="B15" s="52">
        <v>8185</v>
      </c>
      <c r="C15" s="53"/>
      <c r="D15" s="54"/>
      <c r="E15" s="55"/>
      <c r="F15" s="56"/>
      <c r="G15" s="52">
        <v>5617</v>
      </c>
      <c r="H15" s="53"/>
      <c r="I15" s="56"/>
      <c r="J15" s="52">
        <v>2568</v>
      </c>
      <c r="K15" s="53"/>
      <c r="L15" s="56"/>
      <c r="M15" s="49">
        <f t="shared" si="1"/>
        <v>0</v>
      </c>
      <c r="N15" s="6"/>
      <c r="O15" s="11"/>
    </row>
    <row r="16" spans="1:15" x14ac:dyDescent="0.2">
      <c r="A16" s="73">
        <f t="shared" si="0"/>
        <v>2003</v>
      </c>
      <c r="B16" s="52">
        <v>9027</v>
      </c>
      <c r="C16" s="53"/>
      <c r="D16" s="54"/>
      <c r="E16" s="55"/>
      <c r="F16" s="56"/>
      <c r="G16" s="52">
        <v>6038</v>
      </c>
      <c r="H16" s="53"/>
      <c r="I16" s="56"/>
      <c r="J16" s="52">
        <v>2989</v>
      </c>
      <c r="K16" s="53"/>
      <c r="L16" s="56"/>
      <c r="M16" s="49">
        <f t="shared" si="1"/>
        <v>0</v>
      </c>
      <c r="N16" s="6"/>
      <c r="O16" s="11"/>
    </row>
    <row r="17" spans="1:15" x14ac:dyDescent="0.2">
      <c r="A17" s="73">
        <f t="shared" si="0"/>
        <v>2004</v>
      </c>
      <c r="B17" s="52">
        <v>9874</v>
      </c>
      <c r="C17" s="53"/>
      <c r="D17" s="54"/>
      <c r="E17" s="55"/>
      <c r="F17" s="56"/>
      <c r="G17" s="52">
        <v>6510</v>
      </c>
      <c r="H17" s="53"/>
      <c r="I17" s="56"/>
      <c r="J17" s="52">
        <v>3364</v>
      </c>
      <c r="K17" s="53"/>
      <c r="L17" s="56"/>
      <c r="M17" s="49">
        <f t="shared" si="1"/>
        <v>0</v>
      </c>
      <c r="N17" s="6"/>
      <c r="O17" s="11"/>
    </row>
    <row r="18" spans="1:15" x14ac:dyDescent="0.2">
      <c r="A18" s="73">
        <f t="shared" si="0"/>
        <v>2005</v>
      </c>
      <c r="B18" s="52">
        <v>10719</v>
      </c>
      <c r="C18" s="53"/>
      <c r="D18" s="54"/>
      <c r="E18" s="55"/>
      <c r="F18" s="56"/>
      <c r="G18" s="52">
        <v>6637</v>
      </c>
      <c r="H18" s="53"/>
      <c r="I18" s="56"/>
      <c r="J18" s="52">
        <v>4082</v>
      </c>
      <c r="K18" s="53"/>
      <c r="L18" s="56"/>
      <c r="M18" s="49">
        <f t="shared" si="1"/>
        <v>0</v>
      </c>
      <c r="N18" s="6"/>
      <c r="O18" s="11"/>
    </row>
    <row r="19" spans="1:15" x14ac:dyDescent="0.2">
      <c r="A19" s="72">
        <f t="shared" si="0"/>
        <v>2006</v>
      </c>
      <c r="B19" s="65">
        <v>10615</v>
      </c>
      <c r="C19" s="66"/>
      <c r="D19" s="67"/>
      <c r="E19" s="68"/>
      <c r="F19" s="69"/>
      <c r="G19" s="65">
        <v>6536</v>
      </c>
      <c r="H19" s="66"/>
      <c r="I19" s="69"/>
      <c r="J19" s="65">
        <v>4079</v>
      </c>
      <c r="K19" s="66"/>
      <c r="L19" s="69"/>
      <c r="M19" s="70">
        <f t="shared" si="1"/>
        <v>0</v>
      </c>
      <c r="N19" s="9"/>
      <c r="O19" s="10"/>
    </row>
    <row r="20" spans="1:15" x14ac:dyDescent="0.2">
      <c r="A20" s="73">
        <f t="shared" si="0"/>
        <v>2007</v>
      </c>
      <c r="B20" s="52">
        <v>10597</v>
      </c>
      <c r="C20" s="53"/>
      <c r="D20" s="54"/>
      <c r="E20" s="55"/>
      <c r="F20" s="56"/>
      <c r="G20" s="52">
        <v>6236</v>
      </c>
      <c r="H20" s="53"/>
      <c r="I20" s="54"/>
      <c r="J20" s="52">
        <v>4361</v>
      </c>
      <c r="K20" s="53"/>
      <c r="L20" s="54"/>
      <c r="M20" s="49">
        <f t="shared" si="1"/>
        <v>0</v>
      </c>
      <c r="N20" s="6"/>
      <c r="O20" s="11"/>
    </row>
    <row r="21" spans="1:15" x14ac:dyDescent="0.2">
      <c r="A21" s="73">
        <f t="shared" si="0"/>
        <v>2008</v>
      </c>
      <c r="B21" s="52">
        <v>10912</v>
      </c>
      <c r="C21" s="53"/>
      <c r="D21" s="54"/>
      <c r="E21" s="55"/>
      <c r="F21" s="56"/>
      <c r="G21" s="52">
        <v>6399</v>
      </c>
      <c r="H21" s="53"/>
      <c r="I21" s="54"/>
      <c r="J21" s="52">
        <v>4513</v>
      </c>
      <c r="K21" s="53"/>
      <c r="L21" s="54"/>
      <c r="M21" s="49">
        <f t="shared" si="1"/>
        <v>0</v>
      </c>
      <c r="N21" s="6"/>
      <c r="O21" s="11"/>
    </row>
    <row r="22" spans="1:15" x14ac:dyDescent="0.2">
      <c r="A22" s="73">
        <f t="shared" si="0"/>
        <v>2009</v>
      </c>
      <c r="B22" s="74">
        <v>11417</v>
      </c>
      <c r="C22" s="75">
        <f>B22</f>
        <v>11417</v>
      </c>
      <c r="D22" s="76">
        <f>B22</f>
        <v>11417</v>
      </c>
      <c r="E22" s="55"/>
      <c r="F22" s="56"/>
      <c r="G22" s="77">
        <v>6513</v>
      </c>
      <c r="H22" s="75">
        <f>G22</f>
        <v>6513</v>
      </c>
      <c r="I22" s="78">
        <f>G22</f>
        <v>6513</v>
      </c>
      <c r="J22" s="77">
        <v>4904</v>
      </c>
      <c r="K22" s="75">
        <f>J22</f>
        <v>4904</v>
      </c>
      <c r="L22" s="78">
        <f>J22</f>
        <v>4904</v>
      </c>
      <c r="M22" s="79">
        <f t="shared" si="1"/>
        <v>0</v>
      </c>
      <c r="N22" s="80">
        <f>M22</f>
        <v>0</v>
      </c>
      <c r="O22" s="81">
        <f>M22</f>
        <v>0</v>
      </c>
    </row>
    <row r="23" spans="1:15" x14ac:dyDescent="0.2">
      <c r="A23" s="73">
        <f t="shared" si="0"/>
        <v>2010</v>
      </c>
      <c r="B23" s="82"/>
      <c r="C23" s="16">
        <v>11877</v>
      </c>
      <c r="D23" s="17">
        <v>12235</v>
      </c>
      <c r="E23" s="37"/>
      <c r="F23" s="38">
        <v>1000</v>
      </c>
      <c r="G23" s="82"/>
      <c r="H23" s="16">
        <v>6715</v>
      </c>
      <c r="I23" s="83">
        <v>6797</v>
      </c>
      <c r="J23" s="82"/>
      <c r="K23" s="16">
        <v>5161</v>
      </c>
      <c r="L23" s="83">
        <v>5438</v>
      </c>
      <c r="M23" s="84"/>
      <c r="N23" s="85">
        <f>C23-H23-K23</f>
        <v>1</v>
      </c>
      <c r="O23" s="86">
        <f>D23-I23-L23</f>
        <v>0</v>
      </c>
    </row>
    <row r="24" spans="1:15" x14ac:dyDescent="0.2">
      <c r="A24" s="72">
        <f t="shared" si="0"/>
        <v>2011</v>
      </c>
      <c r="B24" s="87"/>
      <c r="C24" s="18">
        <v>12421</v>
      </c>
      <c r="D24" s="19">
        <v>13119</v>
      </c>
      <c r="E24" s="39">
        <v>2.5897975922610436E-2</v>
      </c>
      <c r="F24" s="40">
        <v>3.9201836771948877E-2</v>
      </c>
      <c r="G24" s="87"/>
      <c r="H24" s="18">
        <v>7032</v>
      </c>
      <c r="I24" s="88">
        <v>7188</v>
      </c>
      <c r="J24" s="87"/>
      <c r="K24" s="18">
        <v>5389</v>
      </c>
      <c r="L24" s="88">
        <v>5932</v>
      </c>
      <c r="M24" s="89"/>
      <c r="N24" s="90">
        <f t="shared" ref="N24:N32" si="2">C24-H24-K24</f>
        <v>0</v>
      </c>
      <c r="O24" s="91">
        <f t="shared" ref="O24:O32" si="3">D24-I24-L24</f>
        <v>-1</v>
      </c>
    </row>
    <row r="25" spans="1:15" x14ac:dyDescent="0.2">
      <c r="A25" s="73">
        <f t="shared" si="0"/>
        <v>2012</v>
      </c>
      <c r="B25" s="82"/>
      <c r="C25" s="16">
        <v>12348</v>
      </c>
      <c r="D25" s="17">
        <v>13215</v>
      </c>
      <c r="E25" s="36">
        <f>E24*C22</f>
        <v>295.67719110844337</v>
      </c>
      <c r="F25" s="35">
        <f>F24*D22</f>
        <v>447.5673704253403</v>
      </c>
      <c r="G25" s="82"/>
      <c r="H25" s="16">
        <v>6987</v>
      </c>
      <c r="I25" s="83">
        <v>7144</v>
      </c>
      <c r="J25" s="82"/>
      <c r="K25" s="16">
        <v>5361</v>
      </c>
      <c r="L25" s="83">
        <v>6071</v>
      </c>
      <c r="M25" s="84"/>
      <c r="N25" s="85">
        <f t="shared" si="2"/>
        <v>0</v>
      </c>
      <c r="O25" s="86">
        <f t="shared" si="3"/>
        <v>0</v>
      </c>
    </row>
    <row r="26" spans="1:15" x14ac:dyDescent="0.2">
      <c r="A26" s="73">
        <f t="shared" si="0"/>
        <v>2013</v>
      </c>
      <c r="B26" s="82"/>
      <c r="C26" s="16">
        <v>12506</v>
      </c>
      <c r="D26" s="17">
        <v>13490</v>
      </c>
      <c r="E26" s="92"/>
      <c r="F26" s="93"/>
      <c r="G26" s="82"/>
      <c r="H26" s="16">
        <v>6940</v>
      </c>
      <c r="I26" s="83">
        <v>7060</v>
      </c>
      <c r="J26" s="82"/>
      <c r="K26" s="16">
        <v>5566</v>
      </c>
      <c r="L26" s="83">
        <v>6430</v>
      </c>
      <c r="M26" s="84"/>
      <c r="N26" s="85">
        <f t="shared" si="2"/>
        <v>0</v>
      </c>
      <c r="O26" s="86">
        <f t="shared" si="3"/>
        <v>0</v>
      </c>
    </row>
    <row r="27" spans="1:15" x14ac:dyDescent="0.2">
      <c r="A27" s="73">
        <f t="shared" si="0"/>
        <v>2014</v>
      </c>
      <c r="B27" s="82"/>
      <c r="C27" s="16">
        <v>12373</v>
      </c>
      <c r="D27" s="17">
        <v>13343</v>
      </c>
      <c r="E27" s="92"/>
      <c r="F27" s="93"/>
      <c r="G27" s="82"/>
      <c r="H27" s="16">
        <v>6891</v>
      </c>
      <c r="I27" s="83">
        <v>6998</v>
      </c>
      <c r="J27" s="82"/>
      <c r="K27" s="16">
        <v>5482</v>
      </c>
      <c r="L27" s="83">
        <v>6345</v>
      </c>
      <c r="M27" s="84"/>
      <c r="N27" s="85">
        <f t="shared" si="2"/>
        <v>0</v>
      </c>
      <c r="O27" s="86">
        <f t="shared" si="3"/>
        <v>0</v>
      </c>
    </row>
    <row r="28" spans="1:15" x14ac:dyDescent="0.2">
      <c r="A28" s="73">
        <f t="shared" si="0"/>
        <v>2015</v>
      </c>
      <c r="B28" s="82"/>
      <c r="C28" s="16">
        <v>12327</v>
      </c>
      <c r="D28" s="17">
        <v>13249</v>
      </c>
      <c r="E28" s="92"/>
      <c r="F28" s="93"/>
      <c r="G28" s="82"/>
      <c r="H28" s="16">
        <v>6877</v>
      </c>
      <c r="I28" s="83">
        <v>7001</v>
      </c>
      <c r="J28" s="82"/>
      <c r="K28" s="16">
        <v>5450</v>
      </c>
      <c r="L28" s="83">
        <v>6248</v>
      </c>
      <c r="M28" s="84"/>
      <c r="N28" s="85">
        <f t="shared" si="2"/>
        <v>0</v>
      </c>
      <c r="O28" s="86">
        <f t="shared" si="3"/>
        <v>0</v>
      </c>
    </row>
    <row r="29" spans="1:15" x14ac:dyDescent="0.2">
      <c r="A29" s="72">
        <f t="shared" si="0"/>
        <v>2016</v>
      </c>
      <c r="B29" s="87"/>
      <c r="C29" s="18">
        <v>12223</v>
      </c>
      <c r="D29" s="19">
        <v>13137</v>
      </c>
      <c r="E29" s="94"/>
      <c r="F29" s="95"/>
      <c r="G29" s="87"/>
      <c r="H29" s="18">
        <v>6816</v>
      </c>
      <c r="I29" s="88">
        <v>6964</v>
      </c>
      <c r="J29" s="87"/>
      <c r="K29" s="18">
        <v>5407</v>
      </c>
      <c r="L29" s="88">
        <v>6173</v>
      </c>
      <c r="M29" s="89"/>
      <c r="N29" s="90">
        <f t="shared" si="2"/>
        <v>0</v>
      </c>
      <c r="O29" s="91">
        <f t="shared" si="3"/>
        <v>0</v>
      </c>
    </row>
    <row r="30" spans="1:15" x14ac:dyDescent="0.2">
      <c r="A30" s="73">
        <f t="shared" si="0"/>
        <v>2017</v>
      </c>
      <c r="B30" s="82"/>
      <c r="C30" s="16">
        <v>12153</v>
      </c>
      <c r="D30" s="17">
        <v>13084</v>
      </c>
      <c r="E30" s="96"/>
      <c r="F30" s="93"/>
      <c r="G30" s="82"/>
      <c r="H30" s="16">
        <v>6765</v>
      </c>
      <c r="I30" s="83">
        <v>6927</v>
      </c>
      <c r="J30" s="82"/>
      <c r="K30" s="16">
        <v>5388</v>
      </c>
      <c r="L30" s="83">
        <v>6158</v>
      </c>
      <c r="M30" s="84"/>
      <c r="N30" s="85">
        <f t="shared" si="2"/>
        <v>0</v>
      </c>
      <c r="O30" s="86">
        <f t="shared" si="3"/>
        <v>-1</v>
      </c>
    </row>
    <row r="31" spans="1:15" x14ac:dyDescent="0.2">
      <c r="A31" s="73">
        <f t="shared" si="0"/>
        <v>2018</v>
      </c>
      <c r="B31" s="82"/>
      <c r="C31" s="16">
        <v>12059</v>
      </c>
      <c r="D31" s="17">
        <v>12995</v>
      </c>
      <c r="E31" s="96"/>
      <c r="F31" s="93"/>
      <c r="G31" s="82"/>
      <c r="H31" s="16">
        <v>6729</v>
      </c>
      <c r="I31" s="83">
        <v>6893</v>
      </c>
      <c r="J31" s="82"/>
      <c r="K31" s="16">
        <v>5330</v>
      </c>
      <c r="L31" s="83">
        <v>6102</v>
      </c>
      <c r="M31" s="84"/>
      <c r="N31" s="85">
        <f t="shared" si="2"/>
        <v>0</v>
      </c>
      <c r="O31" s="86">
        <f t="shared" si="3"/>
        <v>0</v>
      </c>
    </row>
    <row r="32" spans="1:15" x14ac:dyDescent="0.2">
      <c r="A32" s="97">
        <f t="shared" si="0"/>
        <v>2019</v>
      </c>
      <c r="B32" s="98"/>
      <c r="C32" s="20">
        <v>11942</v>
      </c>
      <c r="D32" s="21">
        <v>12878</v>
      </c>
      <c r="E32" s="99"/>
      <c r="F32" s="100"/>
      <c r="G32" s="98"/>
      <c r="H32" s="20">
        <v>6655</v>
      </c>
      <c r="I32" s="101">
        <v>6822</v>
      </c>
      <c r="J32" s="98"/>
      <c r="K32" s="20">
        <v>5287</v>
      </c>
      <c r="L32" s="101">
        <v>6056</v>
      </c>
      <c r="M32" s="102"/>
      <c r="N32" s="103">
        <f t="shared" si="2"/>
        <v>0</v>
      </c>
      <c r="O32" s="104">
        <f t="shared" si="3"/>
        <v>0</v>
      </c>
    </row>
    <row r="33" spans="1:9" s="8" customFormat="1" x14ac:dyDescent="0.2">
      <c r="A33" s="24"/>
      <c r="B33" s="15"/>
      <c r="C33" s="15"/>
      <c r="D33" s="15"/>
      <c r="E33" s="15"/>
      <c r="F33" s="15"/>
      <c r="G33" s="24"/>
      <c r="I33" s="105"/>
    </row>
    <row r="34" spans="1:9" s="8" customFormat="1" x14ac:dyDescent="0.2">
      <c r="A34" s="24" t="s">
        <v>12</v>
      </c>
      <c r="B34" s="15"/>
      <c r="C34" s="15"/>
      <c r="D34" s="15"/>
      <c r="E34" s="15"/>
      <c r="F34" s="15"/>
      <c r="G34" s="24"/>
      <c r="I34" s="105" t="s">
        <v>13</v>
      </c>
    </row>
    <row r="35" spans="1:9" s="8" customFormat="1" x14ac:dyDescent="0.2">
      <c r="A35" s="24" t="s">
        <v>14</v>
      </c>
      <c r="B35" s="15"/>
      <c r="C35" s="15"/>
      <c r="D35" s="15"/>
      <c r="E35" s="15"/>
      <c r="F35" s="15"/>
      <c r="G35" s="24"/>
      <c r="I35" s="105" t="s">
        <v>15</v>
      </c>
    </row>
    <row r="36" spans="1:9" s="8" customFormat="1" x14ac:dyDescent="0.2">
      <c r="A36" s="24" t="e">
        <f>#REF!</f>
        <v>#REF!</v>
      </c>
      <c r="B36" s="15"/>
      <c r="C36" s="15"/>
      <c r="D36" s="15"/>
      <c r="E36" s="15"/>
      <c r="F36" s="15"/>
      <c r="G36" s="24"/>
      <c r="I36" s="105" t="e">
        <f>#REF!</f>
        <v>#REF!</v>
      </c>
    </row>
  </sheetData>
  <sheetProtection sheet="1" objects="1" scenarios="1"/>
  <phoneticPr fontId="8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61" orientation="portrait" r:id="rId1"/>
  <headerFooter alignWithMargins="0">
    <oddHeader>&amp;R&amp;F, &amp;A, gai 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K47"/>
  <sheetViews>
    <sheetView zoomScale="120" workbookViewId="0"/>
  </sheetViews>
  <sheetFormatPr baseColWidth="10" defaultColWidth="12.7109375" defaultRowHeight="12" x14ac:dyDescent="0.2"/>
  <cols>
    <col min="1" max="1" width="12.7109375" style="25" customWidth="1"/>
    <col min="2" max="2" width="14.7109375" style="25" customWidth="1"/>
    <col min="3" max="6" width="12.7109375" style="25" customWidth="1"/>
    <col min="7" max="7" width="14.7109375" style="25" customWidth="1"/>
    <col min="8" max="16384" width="12.7109375" style="25"/>
  </cols>
  <sheetData>
    <row r="1" spans="1:11" s="2" customFormat="1" ht="15" x14ac:dyDescent="0.2">
      <c r="A1" s="1" t="str">
        <f>D6a!A1</f>
        <v>G6a  Berufsmaturitäten nach Typ</v>
      </c>
      <c r="B1" s="1"/>
      <c r="C1" s="1"/>
      <c r="D1" s="1"/>
      <c r="E1" s="1"/>
      <c r="F1" s="1"/>
      <c r="G1" s="1"/>
      <c r="H1" s="1"/>
      <c r="I1" s="1"/>
      <c r="J1" s="1"/>
      <c r="K1" s="22"/>
    </row>
    <row r="2" spans="1:11" s="2" customFormat="1" ht="15" x14ac:dyDescent="0.2">
      <c r="A2" s="1" t="str">
        <f>D6a!A2</f>
        <v>G6a  Maturités professionnelles par type</v>
      </c>
      <c r="B2" s="1"/>
      <c r="C2" s="1"/>
      <c r="D2" s="1"/>
      <c r="E2" s="1"/>
      <c r="F2" s="1"/>
      <c r="G2" s="1"/>
      <c r="H2" s="1"/>
      <c r="I2" s="1"/>
      <c r="J2" s="1"/>
      <c r="K2" s="23"/>
    </row>
    <row r="3" spans="1:11" s="4" customForma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08"/>
    </row>
    <row r="5" spans="1:11" s="8" customForma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8" customForma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8" customForma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s="8" customForma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s="8" customFormat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8" customForma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s="8" customForma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8" customForma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s="8" customForma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s="8" customForma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8" customForma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8" customForma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8" customForma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s="8" customForma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8" customForma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8" customForma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s="8" customForma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8" customForma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8" customForma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8" customForma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8" customForma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8" customForma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8" customForma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8" customForma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8" customForma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s="8" customForma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8" customForma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s="8" customForma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8" customForma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8" customForma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8" customFormat="1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8" customForma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8" customForma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8" customFormat="1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8" customFormat="1" x14ac:dyDescent="0.2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s="8" customForma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8" customFormat="1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s="8" customFormat="1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s="8" customForma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s="109" customFormat="1" ht="11.25" x14ac:dyDescent="0.2"/>
    <row r="45" spans="1:11" s="109" customFormat="1" ht="11.25" x14ac:dyDescent="0.2">
      <c r="A45" s="110" t="str">
        <f>D6a!A34</f>
        <v>(1) Während der beruflcihen Grundbildung</v>
      </c>
      <c r="G45" s="110" t="str">
        <f>D6a!I34</f>
        <v>(1) Pendant la formation professionnelle de base</v>
      </c>
    </row>
    <row r="46" spans="1:11" s="109" customFormat="1" ht="11.25" x14ac:dyDescent="0.2">
      <c r="A46" s="110" t="str">
        <f>D6a!A35</f>
        <v>(2) Nach der beruflcihen Grundbildung</v>
      </c>
      <c r="G46" s="110" t="str">
        <f>D6a!I35</f>
        <v>(2) Après la formation professionnelle de base</v>
      </c>
    </row>
    <row r="47" spans="1:11" s="109" customFormat="1" ht="11.25" x14ac:dyDescent="0.2">
      <c r="A47" s="110" t="e">
        <f>D6a!A36</f>
        <v>#REF!</v>
      </c>
      <c r="G47" s="110" t="e">
        <f>D6a!I36</f>
        <v>#REF!</v>
      </c>
    </row>
  </sheetData>
  <sheetProtection sheet="1" objects="1" scenarios="1"/>
  <phoneticPr fontId="0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67" orientation="portrait" r:id="rId1"/>
  <headerFooter alignWithMargins="0">
    <oddHeader>&amp;R&amp;F, &amp;A, gai &amp;D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110" workbookViewId="0"/>
  </sheetViews>
  <sheetFormatPr baseColWidth="10" defaultColWidth="10.7109375" defaultRowHeight="12" x14ac:dyDescent="0.2"/>
  <cols>
    <col min="1" max="1" width="8.7109375" style="106" customWidth="1"/>
    <col min="2" max="15" width="10.7109375" style="107" customWidth="1"/>
    <col min="16" max="16384" width="10.7109375" style="50"/>
  </cols>
  <sheetData>
    <row r="1" spans="1:15" s="2" customFormat="1" ht="15" x14ac:dyDescent="0.2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1"/>
    </row>
    <row r="2" spans="1:15" s="2" customFormat="1" ht="15" x14ac:dyDescent="0.2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"/>
    </row>
    <row r="3" spans="1:15" s="44" customFormat="1" x14ac:dyDescent="0.2">
      <c r="A3" s="42"/>
      <c r="B3" s="42"/>
      <c r="C3" s="42"/>
      <c r="D3" s="43"/>
      <c r="E3" s="43"/>
      <c r="F3" s="43"/>
      <c r="G3" s="42"/>
      <c r="H3" s="42"/>
      <c r="I3" s="43"/>
      <c r="J3" s="43"/>
      <c r="K3" s="42"/>
      <c r="L3" s="42"/>
    </row>
    <row r="4" spans="1:15" s="46" customFormat="1" ht="45" customHeight="1" x14ac:dyDescent="0.2">
      <c r="A4" s="29"/>
      <c r="B4" s="45" t="s">
        <v>0</v>
      </c>
      <c r="C4" s="30" t="e">
        <f>#REF!</f>
        <v>#REF!</v>
      </c>
      <c r="D4" s="31" t="e">
        <f>#REF!</f>
        <v>#REF!</v>
      </c>
      <c r="E4" s="30" t="e">
        <f>#REF!</f>
        <v>#REF!</v>
      </c>
      <c r="F4" s="27" t="e">
        <f>#REF!</f>
        <v>#REF!</v>
      </c>
      <c r="G4" s="45" t="s">
        <v>1</v>
      </c>
      <c r="H4" s="30" t="e">
        <f>C4</f>
        <v>#REF!</v>
      </c>
      <c r="I4" s="27" t="e">
        <f>D4</f>
        <v>#REF!</v>
      </c>
      <c r="J4" s="45" t="s">
        <v>2</v>
      </c>
      <c r="K4" s="30" t="e">
        <f>H4</f>
        <v>#REF!</v>
      </c>
      <c r="L4" s="27" t="e">
        <f>I4</f>
        <v>#REF!</v>
      </c>
      <c r="M4" s="45" t="s">
        <v>3</v>
      </c>
      <c r="N4" s="30" t="e">
        <f>K4</f>
        <v>#REF!</v>
      </c>
      <c r="O4" s="27" t="e">
        <f>L4</f>
        <v>#REF!</v>
      </c>
    </row>
    <row r="5" spans="1:15" s="46" customFormat="1" ht="45" customHeight="1" x14ac:dyDescent="0.2">
      <c r="A5" s="32"/>
      <c r="B5" s="47" t="s">
        <v>4</v>
      </c>
      <c r="C5" s="33" t="e">
        <f>#REF!</f>
        <v>#REF!</v>
      </c>
      <c r="D5" s="34" t="e">
        <f>#REF!</f>
        <v>#REF!</v>
      </c>
      <c r="E5" s="33" t="e">
        <f>#REF!</f>
        <v>#REF!</v>
      </c>
      <c r="F5" s="48" t="e">
        <f>#REF!</f>
        <v>#REF!</v>
      </c>
      <c r="G5" s="47" t="s">
        <v>5</v>
      </c>
      <c r="H5" s="33" t="e">
        <f>C5</f>
        <v>#REF!</v>
      </c>
      <c r="I5" s="28" t="e">
        <f>D5</f>
        <v>#REF!</v>
      </c>
      <c r="J5" s="47" t="s">
        <v>6</v>
      </c>
      <c r="K5" s="33" t="e">
        <f>H5</f>
        <v>#REF!</v>
      </c>
      <c r="L5" s="28" t="e">
        <f>I5</f>
        <v>#REF!</v>
      </c>
      <c r="M5" s="47" t="s">
        <v>7</v>
      </c>
      <c r="N5" s="33" t="e">
        <f>K5</f>
        <v>#REF!</v>
      </c>
      <c r="O5" s="28" t="e">
        <f>L5</f>
        <v>#REF!</v>
      </c>
    </row>
    <row r="6" spans="1:15" x14ac:dyDescent="0.2">
      <c r="A6" s="5">
        <v>1993</v>
      </c>
      <c r="B6" s="49">
        <v>0</v>
      </c>
      <c r="C6" s="6"/>
      <c r="D6" s="7"/>
      <c r="E6" s="26"/>
      <c r="F6" s="11"/>
      <c r="G6" s="49">
        <v>0</v>
      </c>
      <c r="H6" s="6"/>
      <c r="I6" s="11"/>
      <c r="J6" s="49">
        <v>0</v>
      </c>
      <c r="K6" s="6"/>
      <c r="L6" s="11"/>
      <c r="M6" s="49">
        <v>0</v>
      </c>
      <c r="N6" s="6"/>
      <c r="O6" s="11"/>
    </row>
    <row r="7" spans="1:15" x14ac:dyDescent="0.2">
      <c r="A7" s="51">
        <f t="shared" ref="A7:A32" si="0">A6+1</f>
        <v>1994</v>
      </c>
      <c r="B7" s="52">
        <v>242</v>
      </c>
      <c r="C7" s="53"/>
      <c r="D7" s="54"/>
      <c r="E7" s="55"/>
      <c r="F7" s="56"/>
      <c r="G7" s="52">
        <v>136</v>
      </c>
      <c r="H7" s="53"/>
      <c r="I7" s="56"/>
      <c r="J7" s="52">
        <v>0</v>
      </c>
      <c r="K7" s="53"/>
      <c r="L7" s="56"/>
      <c r="M7" s="49">
        <f>B7-G7-J7</f>
        <v>106</v>
      </c>
      <c r="N7" s="6"/>
      <c r="O7" s="11"/>
    </row>
    <row r="8" spans="1:15" x14ac:dyDescent="0.2">
      <c r="A8" s="57">
        <f t="shared" si="0"/>
        <v>1995</v>
      </c>
      <c r="B8" s="58">
        <v>480</v>
      </c>
      <c r="C8" s="59"/>
      <c r="D8" s="60"/>
      <c r="E8" s="61"/>
      <c r="F8" s="62"/>
      <c r="G8" s="58">
        <v>228</v>
      </c>
      <c r="H8" s="59"/>
      <c r="I8" s="62"/>
      <c r="J8" s="58">
        <v>151</v>
      </c>
      <c r="K8" s="59"/>
      <c r="L8" s="62"/>
      <c r="M8" s="63">
        <f t="shared" ref="M8:M22" si="1">B8-G8-J8</f>
        <v>101</v>
      </c>
      <c r="N8" s="12"/>
      <c r="O8" s="13"/>
    </row>
    <row r="9" spans="1:15" x14ac:dyDescent="0.2">
      <c r="A9" s="64">
        <f t="shared" si="0"/>
        <v>1996</v>
      </c>
      <c r="B9" s="65">
        <v>2278</v>
      </c>
      <c r="C9" s="66"/>
      <c r="D9" s="67"/>
      <c r="E9" s="68"/>
      <c r="F9" s="69"/>
      <c r="G9" s="65">
        <v>1753</v>
      </c>
      <c r="H9" s="66"/>
      <c r="I9" s="69"/>
      <c r="J9" s="65">
        <v>287</v>
      </c>
      <c r="K9" s="66"/>
      <c r="L9" s="69"/>
      <c r="M9" s="70">
        <f t="shared" si="1"/>
        <v>238</v>
      </c>
      <c r="N9" s="9"/>
      <c r="O9" s="10"/>
    </row>
    <row r="10" spans="1:15" x14ac:dyDescent="0.2">
      <c r="A10" s="51">
        <f t="shared" si="0"/>
        <v>1997</v>
      </c>
      <c r="B10" s="52">
        <v>4418</v>
      </c>
      <c r="C10" s="53"/>
      <c r="D10" s="54"/>
      <c r="E10" s="55"/>
      <c r="F10" s="56"/>
      <c r="G10" s="52">
        <v>2607</v>
      </c>
      <c r="H10" s="53"/>
      <c r="I10" s="56"/>
      <c r="J10" s="52">
        <v>1538</v>
      </c>
      <c r="K10" s="53"/>
      <c r="L10" s="56"/>
      <c r="M10" s="49">
        <f t="shared" si="1"/>
        <v>273</v>
      </c>
      <c r="N10" s="6"/>
      <c r="O10" s="11"/>
    </row>
    <row r="11" spans="1:15" x14ac:dyDescent="0.2">
      <c r="A11" s="51">
        <f t="shared" si="0"/>
        <v>1998</v>
      </c>
      <c r="B11" s="52">
        <v>5638</v>
      </c>
      <c r="C11" s="53"/>
      <c r="D11" s="54"/>
      <c r="E11" s="55"/>
      <c r="F11" s="56"/>
      <c r="G11" s="52">
        <v>2715</v>
      </c>
      <c r="H11" s="53"/>
      <c r="I11" s="56"/>
      <c r="J11" s="52">
        <v>2565</v>
      </c>
      <c r="K11" s="53"/>
      <c r="L11" s="56"/>
      <c r="M11" s="49">
        <f t="shared" si="1"/>
        <v>358</v>
      </c>
      <c r="N11" s="6"/>
      <c r="O11" s="11"/>
    </row>
    <row r="12" spans="1:15" x14ac:dyDescent="0.2">
      <c r="A12" s="51">
        <f t="shared" si="0"/>
        <v>1999</v>
      </c>
      <c r="B12" s="52">
        <v>6027</v>
      </c>
      <c r="C12" s="53"/>
      <c r="D12" s="54"/>
      <c r="E12" s="55"/>
      <c r="F12" s="56"/>
      <c r="G12" s="52">
        <v>2768</v>
      </c>
      <c r="H12" s="53"/>
      <c r="I12" s="56"/>
      <c r="J12" s="52">
        <v>2827</v>
      </c>
      <c r="K12" s="53"/>
      <c r="L12" s="56"/>
      <c r="M12" s="49">
        <f t="shared" si="1"/>
        <v>432</v>
      </c>
      <c r="N12" s="6"/>
      <c r="O12" s="11"/>
    </row>
    <row r="13" spans="1:15" x14ac:dyDescent="0.2">
      <c r="A13" s="71">
        <f t="shared" si="0"/>
        <v>2000</v>
      </c>
      <c r="B13" s="58">
        <v>6475</v>
      </c>
      <c r="C13" s="59"/>
      <c r="D13" s="60"/>
      <c r="E13" s="61"/>
      <c r="F13" s="62"/>
      <c r="G13" s="58">
        <v>2684</v>
      </c>
      <c r="H13" s="59"/>
      <c r="I13" s="62"/>
      <c r="J13" s="58">
        <v>3314</v>
      </c>
      <c r="K13" s="59"/>
      <c r="L13" s="62"/>
      <c r="M13" s="63">
        <f t="shared" si="1"/>
        <v>477</v>
      </c>
      <c r="N13" s="12"/>
      <c r="O13" s="13"/>
    </row>
    <row r="14" spans="1:15" x14ac:dyDescent="0.2">
      <c r="A14" s="72">
        <f t="shared" si="0"/>
        <v>2001</v>
      </c>
      <c r="B14" s="65">
        <v>7289</v>
      </c>
      <c r="C14" s="66"/>
      <c r="D14" s="67"/>
      <c r="E14" s="68"/>
      <c r="F14" s="69"/>
      <c r="G14" s="65">
        <v>2966</v>
      </c>
      <c r="H14" s="66"/>
      <c r="I14" s="69"/>
      <c r="J14" s="65">
        <v>3770</v>
      </c>
      <c r="K14" s="66"/>
      <c r="L14" s="69"/>
      <c r="M14" s="70">
        <f t="shared" si="1"/>
        <v>553</v>
      </c>
      <c r="N14" s="9"/>
      <c r="O14" s="10"/>
    </row>
    <row r="15" spans="1:15" x14ac:dyDescent="0.2">
      <c r="A15" s="73">
        <f t="shared" si="0"/>
        <v>2002</v>
      </c>
      <c r="B15" s="52">
        <v>8185</v>
      </c>
      <c r="C15" s="53"/>
      <c r="D15" s="54"/>
      <c r="E15" s="55"/>
      <c r="F15" s="56"/>
      <c r="G15" s="52">
        <v>3111</v>
      </c>
      <c r="H15" s="53"/>
      <c r="I15" s="56"/>
      <c r="J15" s="52">
        <v>4358</v>
      </c>
      <c r="K15" s="53"/>
      <c r="L15" s="56"/>
      <c r="M15" s="49">
        <f t="shared" si="1"/>
        <v>716</v>
      </c>
      <c r="N15" s="6"/>
      <c r="O15" s="11"/>
    </row>
    <row r="16" spans="1:15" x14ac:dyDescent="0.2">
      <c r="A16" s="73">
        <f t="shared" si="0"/>
        <v>2003</v>
      </c>
      <c r="B16" s="52">
        <v>9027</v>
      </c>
      <c r="C16" s="53"/>
      <c r="D16" s="54"/>
      <c r="E16" s="55"/>
      <c r="F16" s="56"/>
      <c r="G16" s="52">
        <v>3291</v>
      </c>
      <c r="H16" s="53"/>
      <c r="I16" s="56"/>
      <c r="J16" s="52">
        <v>4852</v>
      </c>
      <c r="K16" s="53"/>
      <c r="L16" s="56"/>
      <c r="M16" s="49">
        <f t="shared" si="1"/>
        <v>884</v>
      </c>
      <c r="N16" s="6"/>
      <c r="O16" s="11"/>
    </row>
    <row r="17" spans="1:15" x14ac:dyDescent="0.2">
      <c r="A17" s="73">
        <f t="shared" si="0"/>
        <v>2004</v>
      </c>
      <c r="B17" s="52">
        <v>9874</v>
      </c>
      <c r="C17" s="53"/>
      <c r="D17" s="54"/>
      <c r="E17" s="55"/>
      <c r="F17" s="56"/>
      <c r="G17" s="52">
        <v>3433</v>
      </c>
      <c r="H17" s="53"/>
      <c r="I17" s="56"/>
      <c r="J17" s="52">
        <v>5391</v>
      </c>
      <c r="K17" s="53"/>
      <c r="L17" s="56"/>
      <c r="M17" s="49">
        <f t="shared" si="1"/>
        <v>1050</v>
      </c>
      <c r="N17" s="6"/>
      <c r="O17" s="11"/>
    </row>
    <row r="18" spans="1:15" x14ac:dyDescent="0.2">
      <c r="A18" s="73">
        <f t="shared" si="0"/>
        <v>2005</v>
      </c>
      <c r="B18" s="52">
        <v>10719</v>
      </c>
      <c r="C18" s="53"/>
      <c r="D18" s="54"/>
      <c r="E18" s="55"/>
      <c r="F18" s="56"/>
      <c r="G18" s="52">
        <v>3678</v>
      </c>
      <c r="H18" s="53"/>
      <c r="I18" s="56"/>
      <c r="J18" s="52">
        <v>5604</v>
      </c>
      <c r="K18" s="53"/>
      <c r="L18" s="56"/>
      <c r="M18" s="49">
        <f t="shared" si="1"/>
        <v>1437</v>
      </c>
      <c r="N18" s="6"/>
      <c r="O18" s="11"/>
    </row>
    <row r="19" spans="1:15" x14ac:dyDescent="0.2">
      <c r="A19" s="72">
        <f t="shared" si="0"/>
        <v>2006</v>
      </c>
      <c r="B19" s="65">
        <v>10615</v>
      </c>
      <c r="C19" s="66"/>
      <c r="D19" s="67"/>
      <c r="E19" s="68"/>
      <c r="F19" s="69"/>
      <c r="G19" s="65">
        <v>3358</v>
      </c>
      <c r="H19" s="66"/>
      <c r="I19" s="69"/>
      <c r="J19" s="65">
        <v>5615</v>
      </c>
      <c r="K19" s="66"/>
      <c r="L19" s="69"/>
      <c r="M19" s="70">
        <f t="shared" si="1"/>
        <v>1642</v>
      </c>
      <c r="N19" s="9"/>
      <c r="O19" s="10"/>
    </row>
    <row r="20" spans="1:15" x14ac:dyDescent="0.2">
      <c r="A20" s="73">
        <f t="shared" si="0"/>
        <v>2007</v>
      </c>
      <c r="B20" s="52">
        <v>10597</v>
      </c>
      <c r="C20" s="53"/>
      <c r="D20" s="54"/>
      <c r="E20" s="55"/>
      <c r="F20" s="56"/>
      <c r="G20" s="52">
        <v>3153</v>
      </c>
      <c r="H20" s="53"/>
      <c r="I20" s="54"/>
      <c r="J20" s="52">
        <v>5584</v>
      </c>
      <c r="K20" s="53"/>
      <c r="L20" s="54"/>
      <c r="M20" s="49">
        <f t="shared" si="1"/>
        <v>1860</v>
      </c>
      <c r="N20" s="6"/>
      <c r="O20" s="11"/>
    </row>
    <row r="21" spans="1:15" x14ac:dyDescent="0.2">
      <c r="A21" s="73">
        <f t="shared" si="0"/>
        <v>2008</v>
      </c>
      <c r="B21" s="52">
        <v>10912</v>
      </c>
      <c r="C21" s="53"/>
      <c r="D21" s="54"/>
      <c r="E21" s="55"/>
      <c r="F21" s="56"/>
      <c r="G21" s="52">
        <v>3269</v>
      </c>
      <c r="H21" s="53"/>
      <c r="I21" s="54"/>
      <c r="J21" s="52">
        <v>5550</v>
      </c>
      <c r="K21" s="53"/>
      <c r="L21" s="54"/>
      <c r="M21" s="49">
        <f t="shared" si="1"/>
        <v>2093</v>
      </c>
      <c r="N21" s="6"/>
      <c r="O21" s="11"/>
    </row>
    <row r="22" spans="1:15" x14ac:dyDescent="0.2">
      <c r="A22" s="73">
        <f t="shared" si="0"/>
        <v>2009</v>
      </c>
      <c r="B22" s="74">
        <v>11417</v>
      </c>
      <c r="C22" s="75">
        <f>B22</f>
        <v>11417</v>
      </c>
      <c r="D22" s="76">
        <f>B22</f>
        <v>11417</v>
      </c>
      <c r="E22" s="55"/>
      <c r="F22" s="56"/>
      <c r="G22" s="77">
        <v>3410</v>
      </c>
      <c r="H22" s="75">
        <f>G22</f>
        <v>3410</v>
      </c>
      <c r="I22" s="78">
        <f>G22</f>
        <v>3410</v>
      </c>
      <c r="J22" s="77">
        <v>5688</v>
      </c>
      <c r="K22" s="75">
        <f>J22</f>
        <v>5688</v>
      </c>
      <c r="L22" s="78">
        <f>J22</f>
        <v>5688</v>
      </c>
      <c r="M22" s="79">
        <f t="shared" si="1"/>
        <v>2319</v>
      </c>
      <c r="N22" s="80">
        <f>M22</f>
        <v>2319</v>
      </c>
      <c r="O22" s="81">
        <f>M22</f>
        <v>2319</v>
      </c>
    </row>
    <row r="23" spans="1:15" x14ac:dyDescent="0.2">
      <c r="A23" s="73">
        <f t="shared" si="0"/>
        <v>2010</v>
      </c>
      <c r="B23" s="82"/>
      <c r="C23" s="16">
        <v>11877</v>
      </c>
      <c r="D23" s="17">
        <v>12235</v>
      </c>
      <c r="E23" s="37"/>
      <c r="F23" s="38">
        <v>1000</v>
      </c>
      <c r="G23" s="82"/>
      <c r="H23" s="16">
        <v>3535</v>
      </c>
      <c r="I23" s="83">
        <v>3580</v>
      </c>
      <c r="J23" s="82"/>
      <c r="K23" s="16">
        <v>5939</v>
      </c>
      <c r="L23" s="83">
        <v>6038</v>
      </c>
      <c r="M23" s="84"/>
      <c r="N23" s="85">
        <f>C23-H23-K23</f>
        <v>2403</v>
      </c>
      <c r="O23" s="86">
        <f>D23-I23-L23</f>
        <v>2617</v>
      </c>
    </row>
    <row r="24" spans="1:15" x14ac:dyDescent="0.2">
      <c r="A24" s="72">
        <f t="shared" si="0"/>
        <v>2011</v>
      </c>
      <c r="B24" s="87"/>
      <c r="C24" s="18">
        <v>12421</v>
      </c>
      <c r="D24" s="19">
        <v>13119</v>
      </c>
      <c r="E24" s="39">
        <v>2.5897975922610436E-2</v>
      </c>
      <c r="F24" s="40">
        <v>3.9201836771948877E-2</v>
      </c>
      <c r="G24" s="87"/>
      <c r="H24" s="18">
        <v>3575</v>
      </c>
      <c r="I24" s="88">
        <v>3656</v>
      </c>
      <c r="J24" s="87"/>
      <c r="K24" s="18">
        <v>6249</v>
      </c>
      <c r="L24" s="88">
        <v>6434</v>
      </c>
      <c r="M24" s="89"/>
      <c r="N24" s="90">
        <f t="shared" ref="N24:N32" si="2">C24-H24-K24</f>
        <v>2597</v>
      </c>
      <c r="O24" s="91">
        <f t="shared" ref="O24:O32" si="3">D24-I24-L24</f>
        <v>3029</v>
      </c>
    </row>
    <row r="25" spans="1:15" x14ac:dyDescent="0.2">
      <c r="A25" s="73">
        <f t="shared" si="0"/>
        <v>2012</v>
      </c>
      <c r="B25" s="82"/>
      <c r="C25" s="16">
        <v>12348</v>
      </c>
      <c r="D25" s="17">
        <v>13215</v>
      </c>
      <c r="E25" s="36">
        <f>E24*C22</f>
        <v>295.67719110844337</v>
      </c>
      <c r="F25" s="35">
        <f>F24*D22</f>
        <v>447.5673704253403</v>
      </c>
      <c r="G25" s="82"/>
      <c r="H25" s="16">
        <v>3618</v>
      </c>
      <c r="I25" s="83">
        <v>3723</v>
      </c>
      <c r="J25" s="82"/>
      <c r="K25" s="16">
        <v>6169</v>
      </c>
      <c r="L25" s="83">
        <v>6368</v>
      </c>
      <c r="M25" s="84"/>
      <c r="N25" s="85">
        <f t="shared" si="2"/>
        <v>2561</v>
      </c>
      <c r="O25" s="86">
        <f t="shared" si="3"/>
        <v>3124</v>
      </c>
    </row>
    <row r="26" spans="1:15" x14ac:dyDescent="0.2">
      <c r="A26" s="73">
        <f t="shared" si="0"/>
        <v>2013</v>
      </c>
      <c r="B26" s="82"/>
      <c r="C26" s="16">
        <v>12506</v>
      </c>
      <c r="D26" s="17">
        <v>13490</v>
      </c>
      <c r="E26" s="92"/>
      <c r="F26" s="93"/>
      <c r="G26" s="82"/>
      <c r="H26" s="16">
        <v>3592</v>
      </c>
      <c r="I26" s="83">
        <v>3682</v>
      </c>
      <c r="J26" s="82"/>
      <c r="K26" s="16">
        <v>6268</v>
      </c>
      <c r="L26" s="83">
        <v>6478</v>
      </c>
      <c r="M26" s="84"/>
      <c r="N26" s="85">
        <f t="shared" si="2"/>
        <v>2646</v>
      </c>
      <c r="O26" s="86">
        <f t="shared" si="3"/>
        <v>3330</v>
      </c>
    </row>
    <row r="27" spans="1:15" x14ac:dyDescent="0.2">
      <c r="A27" s="73">
        <f t="shared" si="0"/>
        <v>2014</v>
      </c>
      <c r="B27" s="82"/>
      <c r="C27" s="16">
        <v>12373</v>
      </c>
      <c r="D27" s="17">
        <v>13343</v>
      </c>
      <c r="E27" s="92"/>
      <c r="F27" s="93"/>
      <c r="G27" s="82"/>
      <c r="H27" s="16">
        <v>3577</v>
      </c>
      <c r="I27" s="83">
        <v>3650</v>
      </c>
      <c r="J27" s="82"/>
      <c r="K27" s="16">
        <v>6199</v>
      </c>
      <c r="L27" s="83">
        <v>6387</v>
      </c>
      <c r="M27" s="84"/>
      <c r="N27" s="85">
        <f t="shared" si="2"/>
        <v>2597</v>
      </c>
      <c r="O27" s="86">
        <f t="shared" si="3"/>
        <v>3306</v>
      </c>
    </row>
    <row r="28" spans="1:15" x14ac:dyDescent="0.2">
      <c r="A28" s="73">
        <f t="shared" si="0"/>
        <v>2015</v>
      </c>
      <c r="B28" s="82"/>
      <c r="C28" s="16">
        <v>12327</v>
      </c>
      <c r="D28" s="17">
        <v>13249</v>
      </c>
      <c r="E28" s="92"/>
      <c r="F28" s="93"/>
      <c r="G28" s="82"/>
      <c r="H28" s="16">
        <v>3545</v>
      </c>
      <c r="I28" s="83">
        <v>3604</v>
      </c>
      <c r="J28" s="82"/>
      <c r="K28" s="16">
        <v>6191</v>
      </c>
      <c r="L28" s="83">
        <v>6354</v>
      </c>
      <c r="M28" s="84"/>
      <c r="N28" s="85">
        <f t="shared" si="2"/>
        <v>2591</v>
      </c>
      <c r="O28" s="86">
        <f t="shared" si="3"/>
        <v>3291</v>
      </c>
    </row>
    <row r="29" spans="1:15" x14ac:dyDescent="0.2">
      <c r="A29" s="72">
        <f t="shared" si="0"/>
        <v>2016</v>
      </c>
      <c r="B29" s="87"/>
      <c r="C29" s="18">
        <v>12223</v>
      </c>
      <c r="D29" s="19">
        <v>13137</v>
      </c>
      <c r="E29" s="94"/>
      <c r="F29" s="95"/>
      <c r="G29" s="87"/>
      <c r="H29" s="18">
        <v>3530</v>
      </c>
      <c r="I29" s="88">
        <v>3595</v>
      </c>
      <c r="J29" s="87"/>
      <c r="K29" s="18">
        <v>6123</v>
      </c>
      <c r="L29" s="88">
        <v>6275</v>
      </c>
      <c r="M29" s="89"/>
      <c r="N29" s="90">
        <f t="shared" si="2"/>
        <v>2570</v>
      </c>
      <c r="O29" s="91">
        <f t="shared" si="3"/>
        <v>3267</v>
      </c>
    </row>
    <row r="30" spans="1:15" x14ac:dyDescent="0.2">
      <c r="A30" s="73">
        <f t="shared" si="0"/>
        <v>2017</v>
      </c>
      <c r="B30" s="82"/>
      <c r="C30" s="16">
        <v>12153</v>
      </c>
      <c r="D30" s="17">
        <v>13084</v>
      </c>
      <c r="E30" s="96"/>
      <c r="F30" s="93"/>
      <c r="G30" s="82"/>
      <c r="H30" s="16">
        <v>3500</v>
      </c>
      <c r="I30" s="83">
        <v>3584</v>
      </c>
      <c r="J30" s="82"/>
      <c r="K30" s="16">
        <v>6090</v>
      </c>
      <c r="L30" s="83">
        <v>6234</v>
      </c>
      <c r="M30" s="84"/>
      <c r="N30" s="85">
        <f t="shared" si="2"/>
        <v>2563</v>
      </c>
      <c r="O30" s="86">
        <f t="shared" si="3"/>
        <v>3266</v>
      </c>
    </row>
    <row r="31" spans="1:15" x14ac:dyDescent="0.2">
      <c r="A31" s="73">
        <f t="shared" si="0"/>
        <v>2018</v>
      </c>
      <c r="B31" s="82"/>
      <c r="C31" s="16">
        <v>12059</v>
      </c>
      <c r="D31" s="17">
        <v>12995</v>
      </c>
      <c r="E31" s="96"/>
      <c r="F31" s="93"/>
      <c r="G31" s="82"/>
      <c r="H31" s="16">
        <v>3474</v>
      </c>
      <c r="I31" s="83">
        <v>3573</v>
      </c>
      <c r="J31" s="82"/>
      <c r="K31" s="16">
        <v>6042</v>
      </c>
      <c r="L31" s="83">
        <v>6176</v>
      </c>
      <c r="M31" s="84"/>
      <c r="N31" s="85">
        <f t="shared" si="2"/>
        <v>2543</v>
      </c>
      <c r="O31" s="86">
        <f t="shared" si="3"/>
        <v>3246</v>
      </c>
    </row>
    <row r="32" spans="1:15" x14ac:dyDescent="0.2">
      <c r="A32" s="97">
        <f t="shared" si="0"/>
        <v>2019</v>
      </c>
      <c r="B32" s="98"/>
      <c r="C32" s="20">
        <v>11942</v>
      </c>
      <c r="D32" s="21">
        <v>12878</v>
      </c>
      <c r="E32" s="99"/>
      <c r="F32" s="100"/>
      <c r="G32" s="98"/>
      <c r="H32" s="20">
        <v>3442</v>
      </c>
      <c r="I32" s="101">
        <v>3551</v>
      </c>
      <c r="J32" s="98"/>
      <c r="K32" s="20">
        <v>5972</v>
      </c>
      <c r="L32" s="101">
        <v>6098</v>
      </c>
      <c r="M32" s="102"/>
      <c r="N32" s="103">
        <f t="shared" si="2"/>
        <v>2528</v>
      </c>
      <c r="O32" s="104">
        <f t="shared" si="3"/>
        <v>3229</v>
      </c>
    </row>
    <row r="34" spans="1:9" s="8" customFormat="1" x14ac:dyDescent="0.2">
      <c r="A34" s="24" t="e">
        <f>#REF!</f>
        <v>#REF!</v>
      </c>
      <c r="B34" s="15"/>
      <c r="C34" s="15"/>
      <c r="D34" s="15"/>
      <c r="E34" s="15"/>
      <c r="F34" s="15"/>
      <c r="G34" s="24"/>
      <c r="I34" s="105" t="e">
        <f>#REF!</f>
        <v>#REF!</v>
      </c>
    </row>
  </sheetData>
  <sheetProtection sheet="1" objects="1" scenarios="1"/>
  <phoneticPr fontId="8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61" orientation="portrait" r:id="rId1"/>
  <headerFooter alignWithMargins="0">
    <oddHeader>&amp;R&amp;F, &amp;A, gai &amp;D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K47"/>
  <sheetViews>
    <sheetView zoomScale="120" workbookViewId="0"/>
  </sheetViews>
  <sheetFormatPr baseColWidth="10" defaultColWidth="12.7109375" defaultRowHeight="12" x14ac:dyDescent="0.2"/>
  <cols>
    <col min="1" max="1" width="12.7109375" style="25" customWidth="1"/>
    <col min="2" max="2" width="14.7109375" style="25" customWidth="1"/>
    <col min="3" max="6" width="12.7109375" style="25" customWidth="1"/>
    <col min="7" max="7" width="14.7109375" style="25" customWidth="1"/>
    <col min="8" max="16384" width="12.7109375" style="25"/>
  </cols>
  <sheetData>
    <row r="1" spans="1:11" s="2" customFormat="1" ht="15" x14ac:dyDescent="0.2">
      <c r="A1" s="1" t="str">
        <f>D7a!A1</f>
        <v>G7a  Berufsmaturitäten nach Richtung</v>
      </c>
      <c r="B1" s="1"/>
      <c r="C1" s="1"/>
      <c r="D1" s="1"/>
      <c r="E1" s="1"/>
      <c r="F1" s="1"/>
      <c r="G1" s="1"/>
      <c r="H1" s="1"/>
      <c r="I1" s="1"/>
      <c r="J1" s="1"/>
      <c r="K1" s="22"/>
    </row>
    <row r="2" spans="1:11" s="2" customFormat="1" ht="15" x14ac:dyDescent="0.2">
      <c r="A2" s="1" t="str">
        <f>D7a!A2</f>
        <v>G7a  Maturités professionnelles par orientation</v>
      </c>
      <c r="B2" s="1"/>
      <c r="C2" s="1"/>
      <c r="D2" s="1"/>
      <c r="E2" s="1"/>
      <c r="F2" s="1"/>
      <c r="G2" s="1"/>
      <c r="H2" s="1"/>
      <c r="I2" s="1"/>
      <c r="J2" s="1"/>
      <c r="K2" s="23"/>
    </row>
    <row r="3" spans="1:11" s="4" customForma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08"/>
    </row>
    <row r="5" spans="1:11" s="8" customForma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8" customForma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8" customForma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s="8" customForma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s="8" customFormat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8" customForma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s="8" customForma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8" customForma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s="8" customForma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s="8" customForma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8" customForma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8" customForma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8" customForma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s="8" customForma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8" customForma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8" customForma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s="8" customForma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8" customForma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8" customForma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8" customForma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8" customForma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8" customForma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8" customForma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8" customForma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8" customForma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s="8" customForma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8" customForma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s="8" customForma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8" customForma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8" customForma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8" customFormat="1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8" customForma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8" customForma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8" customFormat="1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8" customFormat="1" x14ac:dyDescent="0.2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s="8" customForma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8" customFormat="1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s="8" customFormat="1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s="8" customForma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s="109" customFormat="1" ht="11.25" x14ac:dyDescent="0.2"/>
    <row r="45" spans="1:11" s="109" customFormat="1" ht="11.25" x14ac:dyDescent="0.2">
      <c r="A45" s="110" t="e">
        <f>D7a!A34</f>
        <v>#REF!</v>
      </c>
      <c r="G45" s="110" t="e">
        <f>D7a!I34</f>
        <v>#REF!</v>
      </c>
    </row>
    <row r="46" spans="1:11" s="109" customFormat="1" ht="11.25" x14ac:dyDescent="0.2"/>
    <row r="47" spans="1:11" s="109" customFormat="1" ht="11.25" x14ac:dyDescent="0.2"/>
  </sheetData>
  <sheetProtection sheet="1" objects="1" scenarios="1"/>
  <phoneticPr fontId="0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67" orientation="portrait" r:id="rId1"/>
  <headerFooter alignWithMargins="0">
    <oddHeader>&amp;R&amp;F, &amp;A, gai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baseColWidth="10" defaultColWidth="12.7109375" defaultRowHeight="12.75" x14ac:dyDescent="0.2"/>
  <cols>
    <col min="1" max="16384" width="12.7109375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132</v>
      </c>
      <c r="B5" s="114" t="s">
        <v>134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s="120" customFormat="1" x14ac:dyDescent="0.2">
      <c r="A7" s="120" t="s">
        <v>225</v>
      </c>
    </row>
    <row r="8" spans="1:17" s="207" customFormat="1" ht="38.25" x14ac:dyDescent="0.2">
      <c r="A8" s="386" t="s">
        <v>72</v>
      </c>
      <c r="B8" s="327" t="s">
        <v>73</v>
      </c>
      <c r="C8" s="328" t="s">
        <v>74</v>
      </c>
      <c r="D8" s="328" t="s">
        <v>75</v>
      </c>
      <c r="E8" s="329" t="s">
        <v>76</v>
      </c>
      <c r="F8" s="327" t="s">
        <v>77</v>
      </c>
      <c r="G8" s="328" t="s">
        <v>74</v>
      </c>
      <c r="H8" s="328" t="s">
        <v>75</v>
      </c>
      <c r="I8" s="329" t="s">
        <v>76</v>
      </c>
      <c r="J8" s="327" t="s">
        <v>78</v>
      </c>
      <c r="K8" s="328" t="s">
        <v>74</v>
      </c>
      <c r="L8" s="328" t="s">
        <v>75</v>
      </c>
      <c r="M8" s="329" t="s">
        <v>76</v>
      </c>
      <c r="N8" s="118"/>
      <c r="O8" s="218"/>
      <c r="P8" s="218"/>
      <c r="Q8" s="219"/>
    </row>
    <row r="9" spans="1:17" x14ac:dyDescent="0.2">
      <c r="A9" s="126">
        <v>1987</v>
      </c>
      <c r="B9" s="340">
        <v>87.877395700736869</v>
      </c>
      <c r="C9" s="341"/>
      <c r="D9" s="341"/>
      <c r="E9" s="342"/>
      <c r="F9" s="340">
        <v>88.477577372166422</v>
      </c>
      <c r="G9" s="341"/>
      <c r="H9" s="341"/>
      <c r="I9" s="342"/>
      <c r="J9" s="340">
        <v>30.242731006824283</v>
      </c>
      <c r="K9" s="341"/>
      <c r="L9" s="341"/>
      <c r="M9" s="342"/>
      <c r="N9" s="340"/>
      <c r="O9" s="341"/>
      <c r="P9" s="341"/>
      <c r="Q9" s="342"/>
    </row>
    <row r="10" spans="1:17" x14ac:dyDescent="0.2">
      <c r="A10" s="130">
        <v>1988</v>
      </c>
      <c r="B10" s="343">
        <v>87.818679742546209</v>
      </c>
      <c r="C10" s="344"/>
      <c r="D10" s="344"/>
      <c r="E10" s="345"/>
      <c r="F10" s="343">
        <v>87.116439260299288</v>
      </c>
      <c r="G10" s="344"/>
      <c r="H10" s="344"/>
      <c r="I10" s="345"/>
      <c r="J10" s="343">
        <v>30.993887253792167</v>
      </c>
      <c r="K10" s="344"/>
      <c r="L10" s="344"/>
      <c r="M10" s="345"/>
      <c r="N10" s="343"/>
      <c r="O10" s="344"/>
      <c r="P10" s="344"/>
      <c r="Q10" s="345"/>
    </row>
    <row r="11" spans="1:17" x14ac:dyDescent="0.2">
      <c r="A11" s="130">
        <v>1989</v>
      </c>
      <c r="B11" s="343">
        <v>88.648546892088135</v>
      </c>
      <c r="C11" s="344"/>
      <c r="D11" s="344"/>
      <c r="E11" s="345"/>
      <c r="F11" s="343">
        <v>85.728600400811217</v>
      </c>
      <c r="G11" s="344"/>
      <c r="H11" s="344"/>
      <c r="I11" s="345"/>
      <c r="J11" s="343">
        <v>31.725233675086518</v>
      </c>
      <c r="K11" s="344"/>
      <c r="L11" s="344"/>
      <c r="M11" s="345"/>
      <c r="N11" s="343"/>
      <c r="O11" s="344"/>
      <c r="P11" s="344"/>
      <c r="Q11" s="345"/>
    </row>
    <row r="12" spans="1:17" x14ac:dyDescent="0.2">
      <c r="A12" s="130">
        <v>1990</v>
      </c>
      <c r="B12" s="343">
        <v>89.892115029492444</v>
      </c>
      <c r="C12" s="344"/>
      <c r="D12" s="344"/>
      <c r="E12" s="345"/>
      <c r="F12" s="343">
        <v>83.447636533822944</v>
      </c>
      <c r="G12" s="344"/>
      <c r="H12" s="344"/>
      <c r="I12" s="345"/>
      <c r="J12" s="343">
        <v>34.744008538439147</v>
      </c>
      <c r="K12" s="344"/>
      <c r="L12" s="344"/>
      <c r="M12" s="345"/>
      <c r="N12" s="343"/>
      <c r="O12" s="344"/>
      <c r="P12" s="344"/>
      <c r="Q12" s="345"/>
    </row>
    <row r="13" spans="1:17" x14ac:dyDescent="0.2">
      <c r="A13" s="130">
        <v>1991</v>
      </c>
      <c r="B13" s="343">
        <v>91.455707549706872</v>
      </c>
      <c r="C13" s="344"/>
      <c r="D13" s="344"/>
      <c r="E13" s="345"/>
      <c r="F13" s="343">
        <v>80.94916657666414</v>
      </c>
      <c r="G13" s="344"/>
      <c r="H13" s="344"/>
      <c r="I13" s="345"/>
      <c r="J13" s="343">
        <v>36.044179954073549</v>
      </c>
      <c r="K13" s="344"/>
      <c r="L13" s="344"/>
      <c r="M13" s="345"/>
      <c r="N13" s="343"/>
      <c r="O13" s="344"/>
      <c r="P13" s="344"/>
      <c r="Q13" s="345"/>
    </row>
    <row r="14" spans="1:17" x14ac:dyDescent="0.2">
      <c r="A14" s="128">
        <v>1992</v>
      </c>
      <c r="B14" s="346">
        <v>92.95475733725371</v>
      </c>
      <c r="C14" s="347"/>
      <c r="D14" s="347"/>
      <c r="E14" s="348"/>
      <c r="F14" s="346">
        <v>79.624929498025949</v>
      </c>
      <c r="G14" s="347"/>
      <c r="H14" s="347"/>
      <c r="I14" s="348"/>
      <c r="J14" s="346">
        <v>36.693861379734145</v>
      </c>
      <c r="K14" s="347"/>
      <c r="L14" s="347"/>
      <c r="M14" s="348"/>
      <c r="N14" s="346"/>
      <c r="O14" s="347"/>
      <c r="P14" s="347"/>
      <c r="Q14" s="348"/>
    </row>
    <row r="15" spans="1:17" x14ac:dyDescent="0.2">
      <c r="A15" s="130">
        <v>1993</v>
      </c>
      <c r="B15" s="343">
        <v>94.667492873406601</v>
      </c>
      <c r="C15" s="344"/>
      <c r="D15" s="344"/>
      <c r="E15" s="345"/>
      <c r="F15" s="343">
        <v>78.984711571924009</v>
      </c>
      <c r="G15" s="344"/>
      <c r="H15" s="344"/>
      <c r="I15" s="345"/>
      <c r="J15" s="343">
        <v>36.804634690643297</v>
      </c>
      <c r="K15" s="344"/>
      <c r="L15" s="344"/>
      <c r="M15" s="345"/>
      <c r="N15" s="343"/>
      <c r="O15" s="344"/>
      <c r="P15" s="344"/>
      <c r="Q15" s="345"/>
    </row>
    <row r="16" spans="1:17" x14ac:dyDescent="0.2">
      <c r="A16" s="130">
        <v>1994</v>
      </c>
      <c r="B16" s="343">
        <v>96.401742653782023</v>
      </c>
      <c r="C16" s="344"/>
      <c r="D16" s="344"/>
      <c r="E16" s="345"/>
      <c r="F16" s="343">
        <v>78.90640937946263</v>
      </c>
      <c r="G16" s="344"/>
      <c r="H16" s="344"/>
      <c r="I16" s="345"/>
      <c r="J16" s="343">
        <v>36.087033862673437</v>
      </c>
      <c r="K16" s="344"/>
      <c r="L16" s="344"/>
      <c r="M16" s="345"/>
      <c r="N16" s="343"/>
      <c r="O16" s="344"/>
      <c r="P16" s="344"/>
      <c r="Q16" s="345"/>
    </row>
    <row r="17" spans="1:17" x14ac:dyDescent="0.2">
      <c r="A17" s="130">
        <v>1995</v>
      </c>
      <c r="B17" s="343">
        <v>97.989426645391475</v>
      </c>
      <c r="C17" s="344"/>
      <c r="D17" s="344"/>
      <c r="E17" s="345"/>
      <c r="F17" s="343">
        <v>79.669930758061227</v>
      </c>
      <c r="G17" s="344"/>
      <c r="H17" s="344"/>
      <c r="I17" s="345"/>
      <c r="J17" s="343">
        <v>35.67507034509525</v>
      </c>
      <c r="K17" s="344"/>
      <c r="L17" s="344"/>
      <c r="M17" s="345"/>
      <c r="N17" s="343"/>
      <c r="O17" s="344"/>
      <c r="P17" s="344"/>
      <c r="Q17" s="345"/>
    </row>
    <row r="18" spans="1:17" x14ac:dyDescent="0.2">
      <c r="A18" s="132">
        <v>1996</v>
      </c>
      <c r="B18" s="349">
        <v>99.238037183785437</v>
      </c>
      <c r="C18" s="350"/>
      <c r="D18" s="350"/>
      <c r="E18" s="351"/>
      <c r="F18" s="349">
        <v>80.347349725792327</v>
      </c>
      <c r="G18" s="350"/>
      <c r="H18" s="350"/>
      <c r="I18" s="351"/>
      <c r="J18" s="349">
        <v>36.954623370742908</v>
      </c>
      <c r="K18" s="350"/>
      <c r="L18" s="350"/>
      <c r="M18" s="351"/>
      <c r="N18" s="349"/>
      <c r="O18" s="350"/>
      <c r="P18" s="350"/>
      <c r="Q18" s="351"/>
    </row>
    <row r="19" spans="1:17" x14ac:dyDescent="0.2">
      <c r="A19" s="128">
        <v>1997</v>
      </c>
      <c r="B19" s="346">
        <v>99.895790379547122</v>
      </c>
      <c r="C19" s="347"/>
      <c r="D19" s="347"/>
      <c r="E19" s="348"/>
      <c r="F19" s="346">
        <v>82.292604192917395</v>
      </c>
      <c r="G19" s="347"/>
      <c r="H19" s="347"/>
      <c r="I19" s="348"/>
      <c r="J19" s="346">
        <v>39.725977554254662</v>
      </c>
      <c r="K19" s="347"/>
      <c r="L19" s="347"/>
      <c r="M19" s="348"/>
      <c r="N19" s="346"/>
      <c r="O19" s="347"/>
      <c r="P19" s="347"/>
      <c r="Q19" s="348"/>
    </row>
    <row r="20" spans="1:17" x14ac:dyDescent="0.2">
      <c r="A20" s="130">
        <v>1998</v>
      </c>
      <c r="B20" s="343">
        <v>99.945654122667051</v>
      </c>
      <c r="C20" s="344"/>
      <c r="D20" s="344"/>
      <c r="E20" s="345"/>
      <c r="F20" s="343">
        <v>84.642269983559544</v>
      </c>
      <c r="G20" s="344"/>
      <c r="H20" s="344"/>
      <c r="I20" s="345"/>
      <c r="J20" s="343">
        <v>42.682492965490475</v>
      </c>
      <c r="K20" s="344"/>
      <c r="L20" s="344"/>
      <c r="M20" s="345"/>
      <c r="N20" s="343"/>
      <c r="O20" s="344"/>
      <c r="P20" s="344"/>
      <c r="Q20" s="345"/>
    </row>
    <row r="21" spans="1:17" x14ac:dyDescent="0.2">
      <c r="A21" s="130">
        <v>1999</v>
      </c>
      <c r="B21" s="343">
        <v>100.46031518367786</v>
      </c>
      <c r="C21" s="344"/>
      <c r="D21" s="344"/>
      <c r="E21" s="345"/>
      <c r="F21" s="343">
        <v>87.634253759105249</v>
      </c>
      <c r="G21" s="344"/>
      <c r="H21" s="344"/>
      <c r="I21" s="345"/>
      <c r="J21" s="343">
        <v>45.571493256573625</v>
      </c>
      <c r="K21" s="344"/>
      <c r="L21" s="344"/>
      <c r="M21" s="345"/>
      <c r="N21" s="343"/>
      <c r="O21" s="344"/>
      <c r="P21" s="344"/>
      <c r="Q21" s="345"/>
    </row>
    <row r="22" spans="1:17" x14ac:dyDescent="0.2">
      <c r="A22" s="130">
        <v>2000</v>
      </c>
      <c r="B22" s="343">
        <v>100.32316187675924</v>
      </c>
      <c r="C22" s="344"/>
      <c r="D22" s="344"/>
      <c r="E22" s="345"/>
      <c r="F22" s="343">
        <v>89.098294752253068</v>
      </c>
      <c r="G22" s="344"/>
      <c r="H22" s="344"/>
      <c r="I22" s="345"/>
      <c r="J22" s="343">
        <v>49.245609495779291</v>
      </c>
      <c r="K22" s="344"/>
      <c r="L22" s="344"/>
      <c r="M22" s="345"/>
      <c r="N22" s="343"/>
      <c r="O22" s="344"/>
      <c r="P22" s="344"/>
      <c r="Q22" s="345"/>
    </row>
    <row r="23" spans="1:17" x14ac:dyDescent="0.2">
      <c r="A23" s="132">
        <v>2001</v>
      </c>
      <c r="B23" s="349">
        <v>100.41840722878607</v>
      </c>
      <c r="C23" s="350"/>
      <c r="D23" s="350"/>
      <c r="E23" s="351"/>
      <c r="F23" s="349">
        <v>89.119595348669762</v>
      </c>
      <c r="G23" s="350"/>
      <c r="H23" s="350"/>
      <c r="I23" s="351"/>
      <c r="J23" s="349">
        <v>52.452375561952195</v>
      </c>
      <c r="K23" s="350"/>
      <c r="L23" s="350"/>
      <c r="M23" s="351"/>
      <c r="N23" s="349"/>
      <c r="O23" s="350"/>
      <c r="P23" s="350"/>
      <c r="Q23" s="351"/>
    </row>
    <row r="24" spans="1:17" x14ac:dyDescent="0.2">
      <c r="A24" s="128">
        <v>2002</v>
      </c>
      <c r="B24" s="346">
        <v>100.82370421499901</v>
      </c>
      <c r="C24" s="347"/>
      <c r="D24" s="347"/>
      <c r="E24" s="348"/>
      <c r="F24" s="346">
        <v>88.91258955250747</v>
      </c>
      <c r="G24" s="347"/>
      <c r="H24" s="347"/>
      <c r="I24" s="348"/>
      <c r="J24" s="346">
        <v>57.657508328212423</v>
      </c>
      <c r="K24" s="347"/>
      <c r="L24" s="347"/>
      <c r="M24" s="348"/>
      <c r="N24" s="346"/>
      <c r="O24" s="347"/>
      <c r="P24" s="347"/>
      <c r="Q24" s="348"/>
    </row>
    <row r="25" spans="1:17" x14ac:dyDescent="0.2">
      <c r="A25" s="130">
        <v>2003</v>
      </c>
      <c r="B25" s="343">
        <v>100.80039711709128</v>
      </c>
      <c r="C25" s="344"/>
      <c r="D25" s="344"/>
      <c r="E25" s="345"/>
      <c r="F25" s="343">
        <v>90.00222006216174</v>
      </c>
      <c r="G25" s="344"/>
      <c r="H25" s="344"/>
      <c r="I25" s="345"/>
      <c r="J25" s="343">
        <v>61.815954591028174</v>
      </c>
      <c r="K25" s="344"/>
      <c r="L25" s="344"/>
      <c r="M25" s="345"/>
      <c r="N25" s="343"/>
      <c r="O25" s="344"/>
      <c r="P25" s="344"/>
      <c r="Q25" s="345"/>
    </row>
    <row r="26" spans="1:17" x14ac:dyDescent="0.2">
      <c r="A26" s="130">
        <v>2004</v>
      </c>
      <c r="B26" s="343">
        <v>100.45695358301809</v>
      </c>
      <c r="C26" s="344"/>
      <c r="D26" s="344"/>
      <c r="E26" s="345"/>
      <c r="F26" s="343">
        <v>91.047449328581195</v>
      </c>
      <c r="G26" s="344"/>
      <c r="H26" s="344"/>
      <c r="I26" s="345"/>
      <c r="J26" s="343">
        <v>64.747404508554609</v>
      </c>
      <c r="K26" s="344"/>
      <c r="L26" s="344"/>
      <c r="M26" s="345"/>
      <c r="N26" s="343"/>
      <c r="O26" s="344"/>
      <c r="P26" s="344"/>
      <c r="Q26" s="345"/>
    </row>
    <row r="27" spans="1:17" x14ac:dyDescent="0.2">
      <c r="A27" s="130">
        <v>2005</v>
      </c>
      <c r="B27" s="343">
        <v>100.02801333883141</v>
      </c>
      <c r="C27" s="344"/>
      <c r="D27" s="344"/>
      <c r="E27" s="345"/>
      <c r="F27" s="343">
        <v>92.796198293552223</v>
      </c>
      <c r="G27" s="344"/>
      <c r="H27" s="344"/>
      <c r="I27" s="345"/>
      <c r="J27" s="343">
        <v>67.318234742391411</v>
      </c>
      <c r="K27" s="344"/>
      <c r="L27" s="344"/>
      <c r="M27" s="345"/>
      <c r="N27" s="343"/>
      <c r="O27" s="344"/>
      <c r="P27" s="344"/>
      <c r="Q27" s="345"/>
    </row>
    <row r="28" spans="1:17" x14ac:dyDescent="0.2">
      <c r="A28" s="132">
        <v>2006</v>
      </c>
      <c r="B28" s="349">
        <v>98.916892267422057</v>
      </c>
      <c r="C28" s="350"/>
      <c r="D28" s="350"/>
      <c r="E28" s="351"/>
      <c r="F28" s="349">
        <v>95.224766293456213</v>
      </c>
      <c r="G28" s="350"/>
      <c r="H28" s="350"/>
      <c r="I28" s="351"/>
      <c r="J28" s="349">
        <v>69.666305507940095</v>
      </c>
      <c r="K28" s="350"/>
      <c r="L28" s="350"/>
      <c r="M28" s="351"/>
      <c r="N28" s="349"/>
      <c r="O28" s="350"/>
      <c r="P28" s="350"/>
      <c r="Q28" s="351"/>
    </row>
    <row r="29" spans="1:17" x14ac:dyDescent="0.2">
      <c r="A29" s="128">
        <v>2007</v>
      </c>
      <c r="B29" s="346">
        <v>97.733944995248933</v>
      </c>
      <c r="C29" s="347"/>
      <c r="D29" s="347"/>
      <c r="E29" s="348"/>
      <c r="F29" s="346">
        <v>96.210893905029337</v>
      </c>
      <c r="G29" s="347"/>
      <c r="H29" s="347"/>
      <c r="I29" s="348"/>
      <c r="J29" s="346">
        <v>71.848216307125071</v>
      </c>
      <c r="K29" s="347"/>
      <c r="L29" s="347"/>
      <c r="M29" s="348"/>
      <c r="N29" s="346"/>
      <c r="O29" s="347"/>
      <c r="P29" s="347"/>
      <c r="Q29" s="348"/>
    </row>
    <row r="30" spans="1:17" x14ac:dyDescent="0.2">
      <c r="A30" s="130">
        <v>2008</v>
      </c>
      <c r="B30" s="343">
        <v>97.008735679581193</v>
      </c>
      <c r="C30" s="344"/>
      <c r="D30" s="344"/>
      <c r="E30" s="345"/>
      <c r="F30" s="343">
        <v>97.888240870744383</v>
      </c>
      <c r="G30" s="344"/>
      <c r="H30" s="344"/>
      <c r="I30" s="345"/>
      <c r="J30" s="343">
        <v>74.68304278922345</v>
      </c>
      <c r="K30" s="344"/>
      <c r="L30" s="344"/>
      <c r="M30" s="345"/>
      <c r="N30" s="343"/>
      <c r="O30" s="344"/>
      <c r="P30" s="344"/>
      <c r="Q30" s="345"/>
    </row>
    <row r="31" spans="1:17" x14ac:dyDescent="0.2">
      <c r="A31" s="130">
        <v>2009</v>
      </c>
      <c r="B31" s="343">
        <v>96.57049500690249</v>
      </c>
      <c r="C31" s="344"/>
      <c r="D31" s="344"/>
      <c r="E31" s="345"/>
      <c r="F31" s="343">
        <v>99.295880284647964</v>
      </c>
      <c r="G31" s="344"/>
      <c r="H31" s="344"/>
      <c r="I31" s="345"/>
      <c r="J31" s="343">
        <v>79.488340502603577</v>
      </c>
      <c r="K31" s="344"/>
      <c r="L31" s="344"/>
      <c r="M31" s="345"/>
      <c r="N31" s="343"/>
      <c r="O31" s="344"/>
      <c r="P31" s="344"/>
      <c r="Q31" s="345"/>
    </row>
    <row r="32" spans="1:17" x14ac:dyDescent="0.2">
      <c r="A32" s="130">
        <v>2010</v>
      </c>
      <c r="B32" s="343">
        <v>95.970337235778189</v>
      </c>
      <c r="C32" s="344"/>
      <c r="D32" s="344"/>
      <c r="E32" s="345"/>
      <c r="F32" s="343">
        <v>99.227478369394348</v>
      </c>
      <c r="G32" s="344"/>
      <c r="H32" s="344"/>
      <c r="I32" s="345"/>
      <c r="J32" s="343">
        <v>83.495989521006507</v>
      </c>
      <c r="K32" s="344"/>
      <c r="L32" s="344"/>
      <c r="M32" s="345"/>
      <c r="N32" s="343"/>
      <c r="O32" s="344"/>
      <c r="P32" s="344"/>
      <c r="Q32" s="345"/>
    </row>
    <row r="33" spans="1:17" x14ac:dyDescent="0.2">
      <c r="A33" s="132">
        <v>2011</v>
      </c>
      <c r="B33" s="349">
        <v>95.546551445936501</v>
      </c>
      <c r="C33" s="350"/>
      <c r="D33" s="350"/>
      <c r="E33" s="351"/>
      <c r="F33" s="349">
        <v>100.14820414971619</v>
      </c>
      <c r="G33" s="350"/>
      <c r="H33" s="350"/>
      <c r="I33" s="351"/>
      <c r="J33" s="349">
        <v>86.458164882434744</v>
      </c>
      <c r="K33" s="350"/>
      <c r="L33" s="350"/>
      <c r="M33" s="351"/>
      <c r="N33" s="349"/>
      <c r="O33" s="350"/>
      <c r="P33" s="350"/>
      <c r="Q33" s="351"/>
    </row>
    <row r="34" spans="1:17" x14ac:dyDescent="0.2">
      <c r="A34" s="130">
        <v>2012</v>
      </c>
      <c r="B34" s="343">
        <v>95.576693798519102</v>
      </c>
      <c r="C34" s="344"/>
      <c r="D34" s="344"/>
      <c r="E34" s="345"/>
      <c r="F34" s="343">
        <v>99.872496429900039</v>
      </c>
      <c r="G34" s="344"/>
      <c r="H34" s="344"/>
      <c r="I34" s="345"/>
      <c r="J34" s="343">
        <v>89.831090914971384</v>
      </c>
      <c r="K34" s="344"/>
      <c r="L34" s="344"/>
      <c r="M34" s="345"/>
      <c r="N34" s="343"/>
      <c r="O34" s="344"/>
      <c r="P34" s="344"/>
      <c r="Q34" s="345"/>
    </row>
    <row r="35" spans="1:17" x14ac:dyDescent="0.2">
      <c r="A35" s="130">
        <v>2013</v>
      </c>
      <c r="B35" s="343">
        <v>96.275458522329998</v>
      </c>
      <c r="C35" s="344"/>
      <c r="D35" s="344"/>
      <c r="E35" s="345"/>
      <c r="F35" s="343">
        <v>100.05040141123952</v>
      </c>
      <c r="G35" s="344"/>
      <c r="H35" s="344"/>
      <c r="I35" s="345"/>
      <c r="J35" s="343">
        <v>92.501374559332447</v>
      </c>
      <c r="K35" s="344"/>
      <c r="L35" s="344"/>
      <c r="M35" s="345"/>
      <c r="N35" s="343"/>
      <c r="O35" s="344"/>
      <c r="P35" s="344"/>
      <c r="Q35" s="345"/>
    </row>
    <row r="36" spans="1:17" s="206" customFormat="1" x14ac:dyDescent="0.2">
      <c r="A36" s="130">
        <v>2014</v>
      </c>
      <c r="B36" s="352">
        <v>97.172781791777979</v>
      </c>
      <c r="C36" s="344"/>
      <c r="D36" s="344"/>
      <c r="E36" s="345"/>
      <c r="F36" s="352">
        <v>100.66961874932498</v>
      </c>
      <c r="G36" s="344"/>
      <c r="H36" s="344"/>
      <c r="I36" s="345"/>
      <c r="J36" s="352">
        <v>94.17846227238914</v>
      </c>
      <c r="K36" s="344"/>
      <c r="L36" s="344"/>
      <c r="M36" s="345"/>
      <c r="N36" s="352"/>
      <c r="O36" s="344"/>
      <c r="P36" s="344"/>
      <c r="Q36" s="345"/>
    </row>
    <row r="37" spans="1:17" s="206" customFormat="1" x14ac:dyDescent="0.2">
      <c r="A37" s="130">
        <v>2015</v>
      </c>
      <c r="B37" s="343">
        <v>98.072570235043116</v>
      </c>
      <c r="C37" s="353"/>
      <c r="D37" s="353"/>
      <c r="E37" s="354"/>
      <c r="F37" s="343">
        <v>100.23730664458604</v>
      </c>
      <c r="G37" s="353"/>
      <c r="H37" s="353"/>
      <c r="I37" s="354"/>
      <c r="J37" s="343">
        <v>96.245027329473785</v>
      </c>
      <c r="K37" s="344"/>
      <c r="L37" s="344"/>
      <c r="M37" s="345"/>
      <c r="N37" s="343"/>
      <c r="O37" s="344"/>
      <c r="P37" s="344"/>
      <c r="Q37" s="345"/>
    </row>
    <row r="38" spans="1:17" x14ac:dyDescent="0.2">
      <c r="A38" s="140">
        <v>2016</v>
      </c>
      <c r="B38" s="337">
        <v>98.955998888430713</v>
      </c>
      <c r="C38" s="355">
        <v>98.955998888430713</v>
      </c>
      <c r="D38" s="355">
        <v>98.955998888430713</v>
      </c>
      <c r="E38" s="356">
        <v>98.955998888430713</v>
      </c>
      <c r="F38" s="337">
        <v>100.37861060109682</v>
      </c>
      <c r="G38" s="355">
        <v>100.37861060109682</v>
      </c>
      <c r="H38" s="355">
        <v>100.37861060109682</v>
      </c>
      <c r="I38" s="356">
        <v>100.37861060109682</v>
      </c>
      <c r="J38" s="357">
        <v>98.436640900417217</v>
      </c>
      <c r="K38" s="353"/>
      <c r="L38" s="353"/>
      <c r="M38" s="354"/>
      <c r="N38" s="357"/>
      <c r="O38" s="353"/>
      <c r="P38" s="353"/>
      <c r="Q38" s="354"/>
    </row>
    <row r="39" spans="1:17" x14ac:dyDescent="0.2">
      <c r="A39" s="321">
        <v>2017</v>
      </c>
      <c r="B39" s="330"/>
      <c r="C39" s="331">
        <v>100</v>
      </c>
      <c r="D39" s="332">
        <v>100.41269250766445</v>
      </c>
      <c r="E39" s="333">
        <v>99.5866351722036</v>
      </c>
      <c r="F39" s="330"/>
      <c r="G39" s="331">
        <v>100</v>
      </c>
      <c r="H39" s="332">
        <v>100.34800974427284</v>
      </c>
      <c r="I39" s="333">
        <v>99.651990255727156</v>
      </c>
      <c r="J39" s="334">
        <v>100</v>
      </c>
      <c r="K39" s="335">
        <v>100</v>
      </c>
      <c r="L39" s="335">
        <v>100</v>
      </c>
      <c r="M39" s="336">
        <v>100</v>
      </c>
      <c r="N39" s="337"/>
      <c r="O39" s="338"/>
      <c r="P39" s="338"/>
      <c r="Q39" s="339"/>
    </row>
    <row r="40" spans="1:17" x14ac:dyDescent="0.2">
      <c r="A40" s="134">
        <v>2018</v>
      </c>
      <c r="B40" s="358"/>
      <c r="C40" s="359">
        <v>101.42050038546354</v>
      </c>
      <c r="D40" s="359">
        <v>102.05819603062194</v>
      </c>
      <c r="E40" s="360">
        <v>100.78112393997526</v>
      </c>
      <c r="F40" s="358"/>
      <c r="G40" s="359">
        <v>99.421583804346525</v>
      </c>
      <c r="H40" s="359">
        <v>100.42871200393611</v>
      </c>
      <c r="I40" s="360">
        <v>98.414455604756938</v>
      </c>
      <c r="J40" s="358"/>
      <c r="K40" s="359">
        <v>100.93860571169829</v>
      </c>
      <c r="L40" s="359">
        <v>101.91273569649729</v>
      </c>
      <c r="M40" s="360">
        <v>99.888438338885479</v>
      </c>
      <c r="N40" s="358"/>
      <c r="O40" s="359"/>
      <c r="P40" s="359"/>
      <c r="Q40" s="360"/>
    </row>
    <row r="41" spans="1:17" s="206" customFormat="1" x14ac:dyDescent="0.2">
      <c r="A41" s="134">
        <v>2019</v>
      </c>
      <c r="B41" s="358"/>
      <c r="C41" s="359">
        <v>102.97019828961758</v>
      </c>
      <c r="D41" s="359">
        <v>103.92287591659645</v>
      </c>
      <c r="E41" s="360">
        <v>102.01505548882156</v>
      </c>
      <c r="F41" s="358"/>
      <c r="G41" s="359">
        <v>99.117975303308498</v>
      </c>
      <c r="H41" s="359">
        <v>100.97712735956607</v>
      </c>
      <c r="I41" s="360">
        <v>97.258223230250451</v>
      </c>
      <c r="J41" s="358"/>
      <c r="K41" s="359">
        <v>102.07147708528738</v>
      </c>
      <c r="L41" s="359">
        <v>103.85981920501955</v>
      </c>
      <c r="M41" s="360">
        <v>100.16284080985801</v>
      </c>
      <c r="N41" s="358"/>
      <c r="O41" s="359"/>
      <c r="P41" s="359"/>
      <c r="Q41" s="360"/>
    </row>
    <row r="42" spans="1:17" s="206" customFormat="1" x14ac:dyDescent="0.2">
      <c r="A42" s="134">
        <v>2020</v>
      </c>
      <c r="B42" s="358"/>
      <c r="C42" s="359">
        <v>104.51081987199025</v>
      </c>
      <c r="D42" s="359">
        <v>105.87428509959302</v>
      </c>
      <c r="E42" s="360">
        <v>103.14432920379367</v>
      </c>
      <c r="F42" s="358"/>
      <c r="G42" s="359">
        <v>99.36638225870324</v>
      </c>
      <c r="H42" s="359">
        <v>102.01965655038342</v>
      </c>
      <c r="I42" s="360">
        <v>96.713407975423308</v>
      </c>
      <c r="J42" s="358"/>
      <c r="K42" s="359">
        <v>103.14419935961708</v>
      </c>
      <c r="L42" s="359">
        <v>105.61356690061127</v>
      </c>
      <c r="M42" s="360">
        <v>100.49912675054173</v>
      </c>
      <c r="N42" s="358"/>
      <c r="O42" s="359"/>
      <c r="P42" s="359"/>
      <c r="Q42" s="360"/>
    </row>
    <row r="43" spans="1:17" s="206" customFormat="1" x14ac:dyDescent="0.2">
      <c r="A43" s="134">
        <v>2021</v>
      </c>
      <c r="B43" s="358"/>
      <c r="C43" s="359">
        <v>106.12550872223318</v>
      </c>
      <c r="D43" s="359">
        <v>107.90928608566254</v>
      </c>
      <c r="E43" s="360">
        <v>104.33848181149936</v>
      </c>
      <c r="F43" s="358"/>
      <c r="G43" s="359">
        <v>100.03420095762681</v>
      </c>
      <c r="H43" s="359">
        <v>103.44289640109923</v>
      </c>
      <c r="I43" s="360">
        <v>96.625505514154398</v>
      </c>
      <c r="J43" s="358"/>
      <c r="K43" s="359">
        <v>103.79269219573725</v>
      </c>
      <c r="L43" s="359">
        <v>106.87180212814125</v>
      </c>
      <c r="M43" s="360">
        <v>100.50059025194864</v>
      </c>
      <c r="N43" s="358"/>
      <c r="O43" s="359"/>
      <c r="P43" s="359"/>
      <c r="Q43" s="360"/>
    </row>
    <row r="44" spans="1:17" x14ac:dyDescent="0.2">
      <c r="A44" s="234">
        <v>2022</v>
      </c>
      <c r="B44" s="330"/>
      <c r="C44" s="361">
        <v>107.72282930240063</v>
      </c>
      <c r="D44" s="361">
        <v>109.84993814654786</v>
      </c>
      <c r="E44" s="362">
        <v>105.59504813812144</v>
      </c>
      <c r="F44" s="330"/>
      <c r="G44" s="361">
        <v>100.93662622553431</v>
      </c>
      <c r="H44" s="361">
        <v>105.11574324081074</v>
      </c>
      <c r="I44" s="362">
        <v>96.757809218658124</v>
      </c>
      <c r="J44" s="330"/>
      <c r="K44" s="361">
        <v>104.37657265758916</v>
      </c>
      <c r="L44" s="361">
        <v>108.02779844108801</v>
      </c>
      <c r="M44" s="362">
        <v>100.48197305863708</v>
      </c>
      <c r="N44" s="330"/>
      <c r="O44" s="361"/>
      <c r="P44" s="361"/>
      <c r="Q44" s="362"/>
    </row>
    <row r="45" spans="1:17" x14ac:dyDescent="0.2">
      <c r="A45" s="136">
        <v>2023</v>
      </c>
      <c r="B45" s="363"/>
      <c r="C45" s="364">
        <v>109.11554045574341</v>
      </c>
      <c r="D45" s="364">
        <v>111.54317639887408</v>
      </c>
      <c r="E45" s="365">
        <v>106.69149021998315</v>
      </c>
      <c r="F45" s="363"/>
      <c r="G45" s="364">
        <v>102.26236334617369</v>
      </c>
      <c r="H45" s="364">
        <v>107.24520286568024</v>
      </c>
      <c r="I45" s="365">
        <v>97.279523826667145</v>
      </c>
      <c r="J45" s="363"/>
      <c r="K45" s="364">
        <v>104.84520036223681</v>
      </c>
      <c r="L45" s="364">
        <v>109.05596882176009</v>
      </c>
      <c r="M45" s="365">
        <v>100.39848475047705</v>
      </c>
      <c r="N45" s="363"/>
      <c r="O45" s="364"/>
      <c r="P45" s="364"/>
      <c r="Q45" s="365"/>
    </row>
    <row r="46" spans="1:17" s="206" customFormat="1" x14ac:dyDescent="0.2">
      <c r="A46" s="134">
        <v>2024</v>
      </c>
      <c r="B46" s="358"/>
      <c r="C46" s="359">
        <v>110.41121340337415</v>
      </c>
      <c r="D46" s="359">
        <v>113.14419473976729</v>
      </c>
      <c r="E46" s="360">
        <v>107.68798070889434</v>
      </c>
      <c r="F46" s="358"/>
      <c r="G46" s="359">
        <v>104.01141231954495</v>
      </c>
      <c r="H46" s="359">
        <v>109.84357562011736</v>
      </c>
      <c r="I46" s="360">
        <v>98.178649002172065</v>
      </c>
      <c r="J46" s="358"/>
      <c r="K46" s="359">
        <v>105.39968142566062</v>
      </c>
      <c r="L46" s="359">
        <v>110.1712943497526</v>
      </c>
      <c r="M46" s="360">
        <v>100.39564264691613</v>
      </c>
      <c r="N46" s="358"/>
      <c r="O46" s="359"/>
      <c r="P46" s="359"/>
      <c r="Q46" s="360"/>
    </row>
    <row r="47" spans="1:17" s="206" customFormat="1" x14ac:dyDescent="0.2">
      <c r="A47" s="134">
        <v>2025</v>
      </c>
      <c r="B47" s="358"/>
      <c r="C47" s="359">
        <v>111.58396382021263</v>
      </c>
      <c r="D47" s="359">
        <v>114.58094286175306</v>
      </c>
      <c r="E47" s="360">
        <v>108.6026722484178</v>
      </c>
      <c r="F47" s="358"/>
      <c r="G47" s="359">
        <v>105.97916741668767</v>
      </c>
      <c r="H47" s="359">
        <v>112.70085562395747</v>
      </c>
      <c r="I47" s="360">
        <v>99.257779217818097</v>
      </c>
      <c r="J47" s="358"/>
      <c r="K47" s="359">
        <v>106.00803308645169</v>
      </c>
      <c r="L47" s="359">
        <v>111.3462393673793</v>
      </c>
      <c r="M47" s="360">
        <v>100.43775267634786</v>
      </c>
      <c r="N47" s="358"/>
      <c r="O47" s="359"/>
      <c r="P47" s="359"/>
      <c r="Q47" s="360"/>
    </row>
    <row r="48" spans="1:17" s="206" customFormat="1" x14ac:dyDescent="0.2">
      <c r="A48" s="134">
        <v>2026</v>
      </c>
      <c r="B48" s="358"/>
      <c r="C48" s="359">
        <v>112.73251071230077</v>
      </c>
      <c r="D48" s="359">
        <v>115.95359646449253</v>
      </c>
      <c r="E48" s="360">
        <v>109.5328271509762</v>
      </c>
      <c r="F48" s="358"/>
      <c r="G48" s="359">
        <v>107.72731636485821</v>
      </c>
      <c r="H48" s="359">
        <v>115.35562995763881</v>
      </c>
      <c r="I48" s="360">
        <v>100.09900277207761</v>
      </c>
      <c r="J48" s="358"/>
      <c r="K48" s="359">
        <v>106.82618292959022</v>
      </c>
      <c r="L48" s="359">
        <v>112.75755199068534</v>
      </c>
      <c r="M48" s="360">
        <v>100.66696853067693</v>
      </c>
      <c r="N48" s="358"/>
      <c r="O48" s="359"/>
      <c r="P48" s="359"/>
      <c r="Q48" s="360"/>
    </row>
    <row r="49" spans="1:17" x14ac:dyDescent="0.2">
      <c r="A49" s="140">
        <v>2027</v>
      </c>
      <c r="B49" s="366"/>
      <c r="C49" s="367">
        <v>113.8958486472919</v>
      </c>
      <c r="D49" s="367">
        <v>117.30070190221775</v>
      </c>
      <c r="E49" s="368">
        <v>110.51598329060366</v>
      </c>
      <c r="F49" s="366"/>
      <c r="G49" s="367">
        <v>108.97745136863833</v>
      </c>
      <c r="H49" s="367">
        <v>117.50399011172313</v>
      </c>
      <c r="I49" s="368">
        <v>100.45031260875305</v>
      </c>
      <c r="J49" s="366"/>
      <c r="K49" s="367">
        <v>107.80795788997057</v>
      </c>
      <c r="L49" s="367">
        <v>114.36136760567936</v>
      </c>
      <c r="M49" s="368">
        <v>101.02611258449497</v>
      </c>
      <c r="N49" s="366"/>
      <c r="O49" s="367"/>
      <c r="P49" s="367"/>
      <c r="Q49" s="368"/>
    </row>
    <row r="50" spans="1:17" x14ac:dyDescent="0.2">
      <c r="A50" s="123" t="s">
        <v>226</v>
      </c>
    </row>
    <row r="51" spans="1:17" x14ac:dyDescent="0.2">
      <c r="A51" s="123" t="s">
        <v>227</v>
      </c>
    </row>
    <row r="52" spans="1:17" x14ac:dyDescent="0.2">
      <c r="A52" s="123" t="s">
        <v>228</v>
      </c>
    </row>
    <row r="53" spans="1:17" x14ac:dyDescent="0.2">
      <c r="A53" s="281"/>
      <c r="B53" s="282"/>
    </row>
    <row r="54" spans="1:17" s="276" customFormat="1" ht="12.75" customHeight="1" x14ac:dyDescent="0.2">
      <c r="A54" s="275" t="s">
        <v>71</v>
      </c>
      <c r="Q54" s="277" t="s">
        <v>130</v>
      </c>
    </row>
    <row r="55" spans="1:17" s="276" customFormat="1" ht="12.75" customHeight="1" x14ac:dyDescent="0.2">
      <c r="A55" s="275" t="s">
        <v>127</v>
      </c>
      <c r="Q55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/>
  </sheetViews>
  <sheetFormatPr baseColWidth="10" defaultColWidth="12.7109375" defaultRowHeight="12.75" x14ac:dyDescent="0.2"/>
  <cols>
    <col min="1" max="16384" width="12.7109375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50</v>
      </c>
      <c r="B5" s="119" t="s">
        <v>135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207" customFormat="1" ht="38.25" x14ac:dyDescent="0.2">
      <c r="A8" s="116" t="s">
        <v>72</v>
      </c>
      <c r="B8" s="118" t="s">
        <v>154</v>
      </c>
      <c r="C8" s="218" t="s">
        <v>74</v>
      </c>
      <c r="D8" s="218" t="s">
        <v>75</v>
      </c>
      <c r="E8" s="219" t="s">
        <v>76</v>
      </c>
      <c r="F8" s="118" t="s">
        <v>81</v>
      </c>
      <c r="G8" s="218" t="s">
        <v>82</v>
      </c>
      <c r="H8" s="218"/>
      <c r="I8" s="219"/>
      <c r="J8" s="118"/>
      <c r="K8" s="218"/>
      <c r="L8" s="218"/>
      <c r="M8" s="219"/>
      <c r="N8" s="118"/>
      <c r="O8" s="218"/>
      <c r="P8" s="218"/>
      <c r="Q8" s="219"/>
    </row>
    <row r="9" spans="1:17" x14ac:dyDescent="0.2">
      <c r="A9" s="126">
        <v>1987</v>
      </c>
      <c r="B9" s="127">
        <v>126149</v>
      </c>
      <c r="C9" s="220"/>
      <c r="D9" s="220"/>
      <c r="E9" s="221"/>
      <c r="F9" s="127">
        <v>149173</v>
      </c>
      <c r="G9" s="220"/>
      <c r="H9" s="220"/>
      <c r="I9" s="221"/>
      <c r="J9" s="127"/>
      <c r="K9" s="220"/>
      <c r="L9" s="220"/>
      <c r="M9" s="221"/>
      <c r="N9" s="127"/>
      <c r="O9" s="220"/>
      <c r="P9" s="220"/>
      <c r="Q9" s="221"/>
    </row>
    <row r="10" spans="1:17" x14ac:dyDescent="0.2">
      <c r="A10" s="130">
        <v>1988</v>
      </c>
      <c r="B10" s="131">
        <v>127940</v>
      </c>
      <c r="C10" s="224"/>
      <c r="D10" s="224"/>
      <c r="E10" s="225"/>
      <c r="F10" s="131">
        <v>149969</v>
      </c>
      <c r="G10" s="224"/>
      <c r="H10" s="224"/>
      <c r="I10" s="225"/>
      <c r="J10" s="131"/>
      <c r="K10" s="224"/>
      <c r="L10" s="224"/>
      <c r="M10" s="225"/>
      <c r="N10" s="131"/>
      <c r="O10" s="224"/>
      <c r="P10" s="224"/>
      <c r="Q10" s="225"/>
    </row>
    <row r="11" spans="1:17" x14ac:dyDescent="0.2">
      <c r="A11" s="130">
        <v>1989</v>
      </c>
      <c r="B11" s="131">
        <v>129849</v>
      </c>
      <c r="C11" s="224"/>
      <c r="D11" s="224"/>
      <c r="E11" s="225"/>
      <c r="F11" s="131">
        <v>151185</v>
      </c>
      <c r="G11" s="224"/>
      <c r="H11" s="224"/>
      <c r="I11" s="225"/>
      <c r="J11" s="131"/>
      <c r="K11" s="224"/>
      <c r="L11" s="224"/>
      <c r="M11" s="225"/>
      <c r="N11" s="131"/>
      <c r="O11" s="224"/>
      <c r="P11" s="224"/>
      <c r="Q11" s="225"/>
    </row>
    <row r="12" spans="1:17" x14ac:dyDescent="0.2">
      <c r="A12" s="130">
        <v>1990</v>
      </c>
      <c r="B12" s="131">
        <v>132484</v>
      </c>
      <c r="C12" s="224"/>
      <c r="D12" s="224"/>
      <c r="E12" s="225"/>
      <c r="F12" s="131">
        <v>154182</v>
      </c>
      <c r="G12" s="224"/>
      <c r="H12" s="224"/>
      <c r="I12" s="225"/>
      <c r="J12" s="131"/>
      <c r="K12" s="224"/>
      <c r="L12" s="224"/>
      <c r="M12" s="225"/>
      <c r="N12" s="131"/>
      <c r="O12" s="224"/>
      <c r="P12" s="224"/>
      <c r="Q12" s="225"/>
    </row>
    <row r="13" spans="1:17" x14ac:dyDescent="0.2">
      <c r="A13" s="130">
        <v>1991</v>
      </c>
      <c r="B13" s="131">
        <v>133994</v>
      </c>
      <c r="C13" s="224"/>
      <c r="D13" s="224"/>
      <c r="E13" s="225"/>
      <c r="F13" s="131">
        <v>156446</v>
      </c>
      <c r="G13" s="224"/>
      <c r="H13" s="224"/>
      <c r="I13" s="225"/>
      <c r="J13" s="131"/>
      <c r="K13" s="224"/>
      <c r="L13" s="224"/>
      <c r="M13" s="225"/>
      <c r="N13" s="131"/>
      <c r="O13" s="224"/>
      <c r="P13" s="224"/>
      <c r="Q13" s="225"/>
    </row>
    <row r="14" spans="1:17" x14ac:dyDescent="0.2">
      <c r="A14" s="128">
        <v>1992</v>
      </c>
      <c r="B14" s="129">
        <v>136685</v>
      </c>
      <c r="C14" s="222"/>
      <c r="D14" s="222"/>
      <c r="E14" s="223"/>
      <c r="F14" s="129">
        <v>159156</v>
      </c>
      <c r="G14" s="222"/>
      <c r="H14" s="222"/>
      <c r="I14" s="223"/>
      <c r="J14" s="129"/>
      <c r="K14" s="222"/>
      <c r="L14" s="222"/>
      <c r="M14" s="223"/>
      <c r="N14" s="129"/>
      <c r="O14" s="222"/>
      <c r="P14" s="222"/>
      <c r="Q14" s="223"/>
    </row>
    <row r="15" spans="1:17" x14ac:dyDescent="0.2">
      <c r="A15" s="130">
        <v>1993</v>
      </c>
      <c r="B15" s="131">
        <v>141438</v>
      </c>
      <c r="C15" s="224"/>
      <c r="D15" s="224"/>
      <c r="E15" s="225"/>
      <c r="F15" s="131">
        <v>163910</v>
      </c>
      <c r="G15" s="224"/>
      <c r="H15" s="224"/>
      <c r="I15" s="225"/>
      <c r="J15" s="131"/>
      <c r="K15" s="224"/>
      <c r="L15" s="224"/>
      <c r="M15" s="225"/>
      <c r="N15" s="131"/>
      <c r="O15" s="224"/>
      <c r="P15" s="224"/>
      <c r="Q15" s="225"/>
    </row>
    <row r="16" spans="1:17" x14ac:dyDescent="0.2">
      <c r="A16" s="130">
        <v>1994</v>
      </c>
      <c r="B16" s="131">
        <v>145865</v>
      </c>
      <c r="C16" s="224"/>
      <c r="D16" s="224"/>
      <c r="E16" s="225"/>
      <c r="F16" s="131">
        <v>168085</v>
      </c>
      <c r="G16" s="224"/>
      <c r="H16" s="224"/>
      <c r="I16" s="225"/>
      <c r="J16" s="131"/>
      <c r="K16" s="224"/>
      <c r="L16" s="224"/>
      <c r="M16" s="225"/>
      <c r="N16" s="131"/>
      <c r="O16" s="224"/>
      <c r="P16" s="224"/>
      <c r="Q16" s="225"/>
    </row>
    <row r="17" spans="1:17" x14ac:dyDescent="0.2">
      <c r="A17" s="130">
        <v>1995</v>
      </c>
      <c r="B17" s="131">
        <v>149465</v>
      </c>
      <c r="C17" s="224"/>
      <c r="D17" s="224"/>
      <c r="E17" s="225"/>
      <c r="F17" s="131">
        <v>171344</v>
      </c>
      <c r="G17" s="224"/>
      <c r="H17" s="224"/>
      <c r="I17" s="225"/>
      <c r="J17" s="131"/>
      <c r="K17" s="224"/>
      <c r="L17" s="224"/>
      <c r="M17" s="225"/>
      <c r="N17" s="131"/>
      <c r="O17" s="224"/>
      <c r="P17" s="224"/>
      <c r="Q17" s="225"/>
    </row>
    <row r="18" spans="1:17" x14ac:dyDescent="0.2">
      <c r="A18" s="132">
        <v>1996</v>
      </c>
      <c r="B18" s="133">
        <v>152334</v>
      </c>
      <c r="C18" s="226"/>
      <c r="D18" s="226"/>
      <c r="E18" s="227"/>
      <c r="F18" s="133">
        <v>173894</v>
      </c>
      <c r="G18" s="226"/>
      <c r="H18" s="226"/>
      <c r="I18" s="227"/>
      <c r="J18" s="133"/>
      <c r="K18" s="226"/>
      <c r="L18" s="226"/>
      <c r="M18" s="227"/>
      <c r="N18" s="133"/>
      <c r="O18" s="226"/>
      <c r="P18" s="226"/>
      <c r="Q18" s="227"/>
    </row>
    <row r="19" spans="1:17" x14ac:dyDescent="0.2">
      <c r="A19" s="128">
        <v>1997</v>
      </c>
      <c r="B19" s="129">
        <v>152434</v>
      </c>
      <c r="C19" s="222"/>
      <c r="D19" s="222"/>
      <c r="E19" s="223"/>
      <c r="F19" s="129">
        <v>173731</v>
      </c>
      <c r="G19" s="222"/>
      <c r="H19" s="222"/>
      <c r="I19" s="223"/>
      <c r="J19" s="129"/>
      <c r="K19" s="222"/>
      <c r="L19" s="222"/>
      <c r="M19" s="223"/>
      <c r="N19" s="129"/>
      <c r="O19" s="222"/>
      <c r="P19" s="222"/>
      <c r="Q19" s="223"/>
    </row>
    <row r="20" spans="1:17" x14ac:dyDescent="0.2">
      <c r="A20" s="130">
        <v>1998</v>
      </c>
      <c r="B20" s="131">
        <v>149444</v>
      </c>
      <c r="C20" s="224"/>
      <c r="D20" s="224"/>
      <c r="E20" s="225"/>
      <c r="F20" s="131">
        <v>169929</v>
      </c>
      <c r="G20" s="224"/>
      <c r="H20" s="224"/>
      <c r="I20" s="225"/>
      <c r="J20" s="131"/>
      <c r="K20" s="224"/>
      <c r="L20" s="224"/>
      <c r="M20" s="225"/>
      <c r="N20" s="131"/>
      <c r="O20" s="224"/>
      <c r="P20" s="224"/>
      <c r="Q20" s="225"/>
    </row>
    <row r="21" spans="1:17" x14ac:dyDescent="0.2">
      <c r="A21" s="130">
        <v>1999</v>
      </c>
      <c r="B21" s="131">
        <v>146810</v>
      </c>
      <c r="C21" s="224"/>
      <c r="D21" s="224"/>
      <c r="E21" s="225"/>
      <c r="F21" s="131">
        <v>165188</v>
      </c>
      <c r="G21" s="224"/>
      <c r="H21" s="224"/>
      <c r="I21" s="225"/>
      <c r="J21" s="131"/>
      <c r="K21" s="224"/>
      <c r="L21" s="224"/>
      <c r="M21" s="225"/>
      <c r="N21" s="131"/>
      <c r="O21" s="224"/>
      <c r="P21" s="224"/>
      <c r="Q21" s="225"/>
    </row>
    <row r="22" spans="1:17" x14ac:dyDescent="0.2">
      <c r="A22" s="130">
        <v>2000</v>
      </c>
      <c r="B22" s="131">
        <v>145293</v>
      </c>
      <c r="C22" s="224"/>
      <c r="D22" s="224"/>
      <c r="E22" s="225"/>
      <c r="F22" s="131">
        <v>163171</v>
      </c>
      <c r="G22" s="224"/>
      <c r="H22" s="224"/>
      <c r="I22" s="225"/>
      <c r="J22" s="131"/>
      <c r="K22" s="224"/>
      <c r="L22" s="224"/>
      <c r="M22" s="225"/>
      <c r="N22" s="131"/>
      <c r="O22" s="224"/>
      <c r="P22" s="224"/>
      <c r="Q22" s="225"/>
    </row>
    <row r="23" spans="1:17" x14ac:dyDescent="0.2">
      <c r="A23" s="132">
        <v>2001</v>
      </c>
      <c r="B23" s="133">
        <v>145542</v>
      </c>
      <c r="C23" s="226"/>
      <c r="D23" s="226"/>
      <c r="E23" s="227"/>
      <c r="F23" s="133">
        <v>162661</v>
      </c>
      <c r="G23" s="226"/>
      <c r="H23" s="226"/>
      <c r="I23" s="227"/>
      <c r="J23" s="133"/>
      <c r="K23" s="226"/>
      <c r="L23" s="226"/>
      <c r="M23" s="227"/>
      <c r="N23" s="133"/>
      <c r="O23" s="226"/>
      <c r="P23" s="226"/>
      <c r="Q23" s="227"/>
    </row>
    <row r="24" spans="1:17" x14ac:dyDescent="0.2">
      <c r="A24" s="128">
        <v>2002</v>
      </c>
      <c r="B24" s="129">
        <v>145355</v>
      </c>
      <c r="C24" s="222"/>
      <c r="D24" s="222"/>
      <c r="E24" s="223"/>
      <c r="F24" s="129">
        <v>161670</v>
      </c>
      <c r="G24" s="222"/>
      <c r="H24" s="222"/>
      <c r="I24" s="223"/>
      <c r="J24" s="129"/>
      <c r="K24" s="222"/>
      <c r="L24" s="222"/>
      <c r="M24" s="223"/>
      <c r="N24" s="129"/>
      <c r="O24" s="222"/>
      <c r="P24" s="222"/>
      <c r="Q24" s="223"/>
    </row>
    <row r="25" spans="1:17" x14ac:dyDescent="0.2">
      <c r="A25" s="130">
        <v>2003</v>
      </c>
      <c r="B25" s="131">
        <v>143969</v>
      </c>
      <c r="C25" s="224"/>
      <c r="D25" s="224"/>
      <c r="E25" s="225"/>
      <c r="F25" s="131">
        <v>158526</v>
      </c>
      <c r="G25" s="224"/>
      <c r="H25" s="224"/>
      <c r="I25" s="225"/>
      <c r="J25" s="131"/>
      <c r="K25" s="224"/>
      <c r="L25" s="224"/>
      <c r="M25" s="225"/>
      <c r="N25" s="131"/>
      <c r="O25" s="224"/>
      <c r="P25" s="224"/>
      <c r="Q25" s="225"/>
    </row>
    <row r="26" spans="1:17" x14ac:dyDescent="0.2">
      <c r="A26" s="130">
        <v>2004</v>
      </c>
      <c r="B26" s="131">
        <v>144011</v>
      </c>
      <c r="C26" s="224"/>
      <c r="D26" s="224"/>
      <c r="E26" s="225"/>
      <c r="F26" s="131">
        <v>156520</v>
      </c>
      <c r="G26" s="224"/>
      <c r="H26" s="224"/>
      <c r="I26" s="225"/>
      <c r="J26" s="131"/>
      <c r="K26" s="224"/>
      <c r="L26" s="224"/>
      <c r="M26" s="225"/>
      <c r="N26" s="131"/>
      <c r="O26" s="224"/>
      <c r="P26" s="224"/>
      <c r="Q26" s="225"/>
    </row>
    <row r="27" spans="1:17" x14ac:dyDescent="0.2">
      <c r="A27" s="130">
        <v>2005</v>
      </c>
      <c r="B27" s="131">
        <v>143016</v>
      </c>
      <c r="C27" s="224"/>
      <c r="D27" s="224"/>
      <c r="E27" s="225"/>
      <c r="F27" s="131">
        <v>156115</v>
      </c>
      <c r="G27" s="224"/>
      <c r="H27" s="224"/>
      <c r="I27" s="225"/>
      <c r="J27" s="131"/>
      <c r="K27" s="224"/>
      <c r="L27" s="224"/>
      <c r="M27" s="225"/>
      <c r="N27" s="131"/>
      <c r="O27" s="224"/>
      <c r="P27" s="224"/>
      <c r="Q27" s="225"/>
    </row>
    <row r="28" spans="1:17" x14ac:dyDescent="0.2">
      <c r="A28" s="132">
        <v>2006</v>
      </c>
      <c r="B28" s="133">
        <v>139524</v>
      </c>
      <c r="C28" s="226"/>
      <c r="D28" s="226"/>
      <c r="E28" s="227"/>
      <c r="F28" s="133">
        <v>152929</v>
      </c>
      <c r="G28" s="226"/>
      <c r="H28" s="226"/>
      <c r="I28" s="227"/>
      <c r="J28" s="133"/>
      <c r="K28" s="226"/>
      <c r="L28" s="226"/>
      <c r="M28" s="227"/>
      <c r="N28" s="133"/>
      <c r="O28" s="226"/>
      <c r="P28" s="226"/>
      <c r="Q28" s="227"/>
    </row>
    <row r="29" spans="1:17" x14ac:dyDescent="0.2">
      <c r="A29" s="128">
        <v>2007</v>
      </c>
      <c r="B29" s="129">
        <v>137474</v>
      </c>
      <c r="C29" s="222"/>
      <c r="D29" s="222"/>
      <c r="E29" s="223"/>
      <c r="F29" s="129">
        <v>149553</v>
      </c>
      <c r="G29" s="222"/>
      <c r="H29" s="222"/>
      <c r="I29" s="223"/>
      <c r="J29" s="129"/>
      <c r="K29" s="222"/>
      <c r="L29" s="222"/>
      <c r="M29" s="223"/>
      <c r="N29" s="129"/>
      <c r="O29" s="222"/>
      <c r="P29" s="222"/>
      <c r="Q29" s="223"/>
    </row>
    <row r="30" spans="1:17" x14ac:dyDescent="0.2">
      <c r="A30" s="130">
        <v>2008</v>
      </c>
      <c r="B30" s="131">
        <v>138756</v>
      </c>
      <c r="C30" s="224"/>
      <c r="D30" s="224"/>
      <c r="E30" s="225"/>
      <c r="F30" s="131">
        <v>149822</v>
      </c>
      <c r="G30" s="224"/>
      <c r="H30" s="224"/>
      <c r="I30" s="225"/>
      <c r="J30" s="131"/>
      <c r="K30" s="224"/>
      <c r="L30" s="224"/>
      <c r="M30" s="225"/>
      <c r="N30" s="131"/>
      <c r="O30" s="224"/>
      <c r="P30" s="224"/>
      <c r="Q30" s="225"/>
    </row>
    <row r="31" spans="1:17" x14ac:dyDescent="0.2">
      <c r="A31" s="130">
        <v>2009</v>
      </c>
      <c r="B31" s="131">
        <v>142021</v>
      </c>
      <c r="C31" s="224"/>
      <c r="D31" s="224"/>
      <c r="E31" s="225"/>
      <c r="F31" s="131">
        <v>151169</v>
      </c>
      <c r="G31" s="224"/>
      <c r="H31" s="224"/>
      <c r="I31" s="225"/>
      <c r="J31" s="131"/>
      <c r="K31" s="224"/>
      <c r="L31" s="224"/>
      <c r="M31" s="225"/>
      <c r="N31" s="131"/>
      <c r="O31" s="224"/>
      <c r="P31" s="224"/>
      <c r="Q31" s="225"/>
    </row>
    <row r="32" spans="1:17" x14ac:dyDescent="0.2">
      <c r="A32" s="130">
        <v>2010</v>
      </c>
      <c r="B32" s="131">
        <v>143314</v>
      </c>
      <c r="C32" s="224"/>
      <c r="D32" s="224"/>
      <c r="E32" s="225"/>
      <c r="F32" s="131">
        <v>153717</v>
      </c>
      <c r="G32" s="224"/>
      <c r="H32" s="224"/>
      <c r="I32" s="225"/>
      <c r="J32" s="131"/>
      <c r="K32" s="224"/>
      <c r="L32" s="224"/>
      <c r="M32" s="225"/>
      <c r="N32" s="131"/>
      <c r="O32" s="224"/>
      <c r="P32" s="224"/>
      <c r="Q32" s="225"/>
    </row>
    <row r="33" spans="1:17" x14ac:dyDescent="0.2">
      <c r="A33" s="132">
        <v>2011</v>
      </c>
      <c r="B33" s="133">
        <v>144269</v>
      </c>
      <c r="C33" s="226"/>
      <c r="D33" s="226"/>
      <c r="E33" s="227"/>
      <c r="F33" s="133">
        <v>154879</v>
      </c>
      <c r="G33" s="226"/>
      <c r="H33" s="226"/>
      <c r="I33" s="227"/>
      <c r="J33" s="133"/>
      <c r="K33" s="226"/>
      <c r="L33" s="226"/>
      <c r="M33" s="227"/>
      <c r="N33" s="133"/>
      <c r="O33" s="226"/>
      <c r="P33" s="226"/>
      <c r="Q33" s="227"/>
    </row>
    <row r="34" spans="1:17" x14ac:dyDescent="0.2">
      <c r="A34" s="130">
        <v>2012</v>
      </c>
      <c r="B34" s="131">
        <v>148150</v>
      </c>
      <c r="C34" s="224"/>
      <c r="D34" s="224"/>
      <c r="E34" s="225"/>
      <c r="F34" s="131">
        <v>157107</v>
      </c>
      <c r="G34" s="224"/>
      <c r="H34" s="224"/>
      <c r="I34" s="225"/>
      <c r="J34" s="131"/>
      <c r="K34" s="224"/>
      <c r="L34" s="224"/>
      <c r="M34" s="225"/>
      <c r="N34" s="131"/>
      <c r="O34" s="224"/>
      <c r="P34" s="224"/>
      <c r="Q34" s="225"/>
    </row>
    <row r="35" spans="1:17" x14ac:dyDescent="0.2">
      <c r="A35" s="130">
        <v>2013</v>
      </c>
      <c r="B35" s="131">
        <v>155804</v>
      </c>
      <c r="C35" s="224"/>
      <c r="D35" s="224"/>
      <c r="E35" s="225"/>
      <c r="F35" s="131">
        <v>160951</v>
      </c>
      <c r="G35" s="224"/>
      <c r="H35" s="224"/>
      <c r="I35" s="225"/>
      <c r="J35" s="131"/>
      <c r="K35" s="224"/>
      <c r="L35" s="224"/>
      <c r="M35" s="225"/>
      <c r="N35" s="131"/>
      <c r="O35" s="224"/>
      <c r="P35" s="224"/>
      <c r="Q35" s="225"/>
    </row>
    <row r="36" spans="1:17" s="206" customFormat="1" x14ac:dyDescent="0.2">
      <c r="A36" s="130">
        <v>2014</v>
      </c>
      <c r="B36" s="135">
        <v>160288</v>
      </c>
      <c r="C36" s="224"/>
      <c r="D36" s="224"/>
      <c r="E36" s="225"/>
      <c r="F36" s="135">
        <v>164719</v>
      </c>
      <c r="G36" s="224"/>
      <c r="H36" s="224"/>
      <c r="I36" s="225"/>
      <c r="J36" s="135"/>
      <c r="K36" s="224"/>
      <c r="L36" s="224"/>
      <c r="M36" s="225"/>
      <c r="N36" s="135"/>
      <c r="O36" s="224"/>
      <c r="P36" s="224"/>
      <c r="Q36" s="225"/>
    </row>
    <row r="37" spans="1:17" s="206" customFormat="1" x14ac:dyDescent="0.2">
      <c r="A37" s="130">
        <v>2015</v>
      </c>
      <c r="B37" s="131">
        <v>163576</v>
      </c>
      <c r="C37" s="239"/>
      <c r="D37" s="239"/>
      <c r="E37" s="240"/>
      <c r="F37" s="131">
        <v>168430</v>
      </c>
      <c r="G37" s="224"/>
      <c r="H37" s="224"/>
      <c r="I37" s="225"/>
      <c r="J37" s="131"/>
      <c r="K37" s="224"/>
      <c r="L37" s="224"/>
      <c r="M37" s="225"/>
      <c r="N37" s="131"/>
      <c r="O37" s="224"/>
      <c r="P37" s="224"/>
      <c r="Q37" s="225"/>
    </row>
    <row r="38" spans="1:17" x14ac:dyDescent="0.2">
      <c r="A38" s="140">
        <v>2016</v>
      </c>
      <c r="B38" s="137">
        <v>163755</v>
      </c>
      <c r="C38" s="241">
        <v>163755</v>
      </c>
      <c r="D38" s="241">
        <v>163755</v>
      </c>
      <c r="E38" s="242">
        <v>163755</v>
      </c>
      <c r="F38" s="238">
        <v>170136</v>
      </c>
      <c r="G38" s="239"/>
      <c r="H38" s="239"/>
      <c r="I38" s="240"/>
      <c r="J38" s="238"/>
      <c r="K38" s="239"/>
      <c r="L38" s="239"/>
      <c r="M38" s="240"/>
      <c r="N38" s="238"/>
      <c r="O38" s="239"/>
      <c r="P38" s="239"/>
      <c r="Q38" s="240"/>
    </row>
    <row r="39" spans="1:17" x14ac:dyDescent="0.2">
      <c r="A39" s="234">
        <v>2017</v>
      </c>
      <c r="B39" s="235"/>
      <c r="C39" s="236">
        <v>164558</v>
      </c>
      <c r="D39" s="236">
        <v>167026</v>
      </c>
      <c r="E39" s="237">
        <v>162091</v>
      </c>
      <c r="F39" s="137">
        <v>170971</v>
      </c>
      <c r="G39" s="241">
        <v>170971</v>
      </c>
      <c r="H39" s="241"/>
      <c r="I39" s="242"/>
      <c r="J39" s="137"/>
      <c r="K39" s="241"/>
      <c r="L39" s="241"/>
      <c r="M39" s="242"/>
      <c r="N39" s="137"/>
      <c r="O39" s="241"/>
      <c r="P39" s="241"/>
      <c r="Q39" s="242"/>
    </row>
    <row r="40" spans="1:17" x14ac:dyDescent="0.2">
      <c r="A40" s="134">
        <v>2018</v>
      </c>
      <c r="B40" s="138"/>
      <c r="C40" s="228">
        <v>166510</v>
      </c>
      <c r="D40" s="228">
        <v>169008</v>
      </c>
      <c r="E40" s="229">
        <v>164013</v>
      </c>
      <c r="F40" s="138"/>
      <c r="G40" s="228">
        <v>172689</v>
      </c>
      <c r="H40" s="228"/>
      <c r="I40" s="229"/>
      <c r="J40" s="138"/>
      <c r="K40" s="228"/>
      <c r="L40" s="228"/>
      <c r="M40" s="229"/>
      <c r="N40" s="138"/>
      <c r="O40" s="228"/>
      <c r="P40" s="228"/>
      <c r="Q40" s="229"/>
    </row>
    <row r="41" spans="1:17" s="206" customFormat="1" x14ac:dyDescent="0.2">
      <c r="A41" s="134">
        <v>2019</v>
      </c>
      <c r="B41" s="138"/>
      <c r="C41" s="228">
        <v>169620</v>
      </c>
      <c r="D41" s="228">
        <v>172163</v>
      </c>
      <c r="E41" s="229">
        <v>167077</v>
      </c>
      <c r="F41" s="138"/>
      <c r="G41" s="228">
        <v>175419</v>
      </c>
      <c r="H41" s="228"/>
      <c r="I41" s="229"/>
      <c r="J41" s="138"/>
      <c r="K41" s="228"/>
      <c r="L41" s="228"/>
      <c r="M41" s="229"/>
      <c r="N41" s="138"/>
      <c r="O41" s="228"/>
      <c r="P41" s="228"/>
      <c r="Q41" s="229"/>
    </row>
    <row r="42" spans="1:17" s="206" customFormat="1" x14ac:dyDescent="0.2">
      <c r="A42" s="134">
        <v>2020</v>
      </c>
      <c r="B42" s="138"/>
      <c r="C42" s="228">
        <v>172771</v>
      </c>
      <c r="D42" s="228">
        <v>175751</v>
      </c>
      <c r="E42" s="229">
        <v>169791</v>
      </c>
      <c r="F42" s="138"/>
      <c r="G42" s="228">
        <v>179134</v>
      </c>
      <c r="H42" s="228"/>
      <c r="I42" s="229"/>
      <c r="J42" s="138"/>
      <c r="K42" s="228"/>
      <c r="L42" s="228"/>
      <c r="M42" s="229"/>
      <c r="N42" s="138"/>
      <c r="O42" s="228"/>
      <c r="P42" s="228"/>
      <c r="Q42" s="229"/>
    </row>
    <row r="43" spans="1:17" s="206" customFormat="1" x14ac:dyDescent="0.2">
      <c r="A43" s="134">
        <v>2021</v>
      </c>
      <c r="B43" s="138"/>
      <c r="C43" s="228">
        <v>174814</v>
      </c>
      <c r="D43" s="228">
        <v>178224</v>
      </c>
      <c r="E43" s="229">
        <v>171404</v>
      </c>
      <c r="F43" s="138"/>
      <c r="G43" s="228">
        <v>181708</v>
      </c>
      <c r="H43" s="228"/>
      <c r="I43" s="229"/>
      <c r="J43" s="138"/>
      <c r="K43" s="228"/>
      <c r="L43" s="228"/>
      <c r="M43" s="229"/>
      <c r="N43" s="138"/>
      <c r="O43" s="228"/>
      <c r="P43" s="228"/>
      <c r="Q43" s="229"/>
    </row>
    <row r="44" spans="1:17" x14ac:dyDescent="0.2">
      <c r="A44" s="234">
        <v>2022</v>
      </c>
      <c r="B44" s="235"/>
      <c r="C44" s="236">
        <v>176163</v>
      </c>
      <c r="D44" s="236">
        <v>179993</v>
      </c>
      <c r="E44" s="237">
        <v>172333</v>
      </c>
      <c r="F44" s="235"/>
      <c r="G44" s="236">
        <v>183134</v>
      </c>
      <c r="H44" s="236"/>
      <c r="I44" s="237"/>
      <c r="J44" s="235"/>
      <c r="K44" s="236"/>
      <c r="L44" s="236"/>
      <c r="M44" s="237"/>
      <c r="N44" s="235"/>
      <c r="O44" s="236"/>
      <c r="P44" s="236"/>
      <c r="Q44" s="237"/>
    </row>
    <row r="45" spans="1:17" x14ac:dyDescent="0.2">
      <c r="A45" s="136">
        <v>2023</v>
      </c>
      <c r="B45" s="139"/>
      <c r="C45" s="230">
        <v>177648</v>
      </c>
      <c r="D45" s="230">
        <v>181906</v>
      </c>
      <c r="E45" s="231">
        <v>173390</v>
      </c>
      <c r="F45" s="139"/>
      <c r="G45" s="230">
        <v>184394</v>
      </c>
      <c r="H45" s="230"/>
      <c r="I45" s="231"/>
      <c r="J45" s="139"/>
      <c r="K45" s="230"/>
      <c r="L45" s="230"/>
      <c r="M45" s="231"/>
      <c r="N45" s="139"/>
      <c r="O45" s="230"/>
      <c r="P45" s="230"/>
      <c r="Q45" s="231"/>
    </row>
    <row r="46" spans="1:17" s="206" customFormat="1" x14ac:dyDescent="0.2">
      <c r="A46" s="134">
        <v>2024</v>
      </c>
      <c r="B46" s="138"/>
      <c r="C46" s="228">
        <v>179719</v>
      </c>
      <c r="D46" s="228">
        <v>184429</v>
      </c>
      <c r="E46" s="229">
        <v>175009</v>
      </c>
      <c r="F46" s="138"/>
      <c r="G46" s="228">
        <v>186460</v>
      </c>
      <c r="H46" s="228"/>
      <c r="I46" s="229"/>
      <c r="J46" s="138"/>
      <c r="K46" s="228"/>
      <c r="L46" s="228"/>
      <c r="M46" s="229"/>
      <c r="N46" s="138"/>
      <c r="O46" s="228"/>
      <c r="P46" s="228"/>
      <c r="Q46" s="229"/>
    </row>
    <row r="47" spans="1:17" s="206" customFormat="1" x14ac:dyDescent="0.2">
      <c r="A47" s="134">
        <v>2025</v>
      </c>
      <c r="B47" s="138"/>
      <c r="C47" s="228">
        <v>181755</v>
      </c>
      <c r="D47" s="228">
        <v>186924</v>
      </c>
      <c r="E47" s="229">
        <v>176586</v>
      </c>
      <c r="F47" s="138"/>
      <c r="G47" s="228">
        <v>188734</v>
      </c>
      <c r="H47" s="228"/>
      <c r="I47" s="229"/>
      <c r="J47" s="138"/>
      <c r="K47" s="228"/>
      <c r="L47" s="228"/>
      <c r="M47" s="229"/>
      <c r="N47" s="138"/>
      <c r="O47" s="228"/>
      <c r="P47" s="228"/>
      <c r="Q47" s="229"/>
    </row>
    <row r="48" spans="1:17" s="206" customFormat="1" x14ac:dyDescent="0.2">
      <c r="A48" s="134">
        <v>2026</v>
      </c>
      <c r="B48" s="138"/>
      <c r="C48" s="228">
        <v>183275</v>
      </c>
      <c r="D48" s="228">
        <v>188896</v>
      </c>
      <c r="E48" s="229">
        <v>177653</v>
      </c>
      <c r="F48" s="138"/>
      <c r="G48" s="228">
        <v>190720</v>
      </c>
      <c r="H48" s="228"/>
      <c r="I48" s="229"/>
      <c r="J48" s="138"/>
      <c r="K48" s="228"/>
      <c r="L48" s="228"/>
      <c r="M48" s="229"/>
      <c r="N48" s="138"/>
      <c r="O48" s="228"/>
      <c r="P48" s="228"/>
      <c r="Q48" s="229"/>
    </row>
    <row r="49" spans="1:17" x14ac:dyDescent="0.2">
      <c r="A49" s="140">
        <v>2027</v>
      </c>
      <c r="B49" s="141"/>
      <c r="C49" s="232">
        <v>184252</v>
      </c>
      <c r="D49" s="232">
        <v>190316</v>
      </c>
      <c r="E49" s="233">
        <v>178189</v>
      </c>
      <c r="F49" s="141"/>
      <c r="G49" s="232">
        <v>191832</v>
      </c>
      <c r="H49" s="232"/>
      <c r="I49" s="233"/>
      <c r="J49" s="141"/>
      <c r="K49" s="232"/>
      <c r="L49" s="232"/>
      <c r="M49" s="233"/>
      <c r="N49" s="141"/>
      <c r="O49" s="232"/>
      <c r="P49" s="232"/>
      <c r="Q49" s="233"/>
    </row>
    <row r="50" spans="1:17" x14ac:dyDescent="0.2">
      <c r="A50" s="282" t="s">
        <v>224</v>
      </c>
    </row>
    <row r="51" spans="1:17" x14ac:dyDescent="0.2">
      <c r="A51" s="282" t="s">
        <v>155</v>
      </c>
    </row>
    <row r="52" spans="1:17" x14ac:dyDescent="0.2">
      <c r="A52" s="283"/>
      <c r="B52" s="282"/>
    </row>
    <row r="53" spans="1:17" s="276" customFormat="1" ht="12.75" customHeight="1" x14ac:dyDescent="0.2">
      <c r="A53" s="275" t="s">
        <v>71</v>
      </c>
      <c r="Q53" s="277" t="s">
        <v>130</v>
      </c>
    </row>
    <row r="54" spans="1:17" s="276" customFormat="1" ht="12.75" customHeight="1" x14ac:dyDescent="0.2">
      <c r="A54" s="275" t="s">
        <v>127</v>
      </c>
      <c r="Q54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/>
  </sheetViews>
  <sheetFormatPr baseColWidth="10" defaultColWidth="12.7109375" defaultRowHeight="12.75" x14ac:dyDescent="0.2"/>
  <cols>
    <col min="1" max="16384" width="12.7109375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51</v>
      </c>
      <c r="B5" s="119" t="s">
        <v>136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207" customFormat="1" ht="38.25" x14ac:dyDescent="0.2">
      <c r="A8" s="116" t="s">
        <v>72</v>
      </c>
      <c r="B8" s="118" t="s">
        <v>156</v>
      </c>
      <c r="C8" s="218" t="s">
        <v>74</v>
      </c>
      <c r="D8" s="218" t="s">
        <v>75</v>
      </c>
      <c r="E8" s="219" t="s">
        <v>76</v>
      </c>
      <c r="F8" s="118" t="s">
        <v>83</v>
      </c>
      <c r="G8" s="218" t="s">
        <v>82</v>
      </c>
      <c r="H8" s="218"/>
      <c r="I8" s="219"/>
      <c r="J8" s="118"/>
      <c r="K8" s="218"/>
      <c r="L8" s="218"/>
      <c r="M8" s="219"/>
      <c r="N8" s="118"/>
      <c r="O8" s="218"/>
      <c r="P8" s="218"/>
      <c r="Q8" s="219"/>
    </row>
    <row r="9" spans="1:17" x14ac:dyDescent="0.2">
      <c r="A9" s="126">
        <v>1987</v>
      </c>
      <c r="B9" s="127">
        <v>426374</v>
      </c>
      <c r="C9" s="220"/>
      <c r="D9" s="220"/>
      <c r="E9" s="221"/>
      <c r="F9" s="127">
        <v>441571</v>
      </c>
      <c r="G9" s="220"/>
      <c r="H9" s="220"/>
      <c r="I9" s="221"/>
      <c r="J9" s="127"/>
      <c r="K9" s="220"/>
      <c r="L9" s="220"/>
      <c r="M9" s="221"/>
      <c r="N9" s="127"/>
      <c r="O9" s="220"/>
      <c r="P9" s="220"/>
      <c r="Q9" s="221"/>
    </row>
    <row r="10" spans="1:17" x14ac:dyDescent="0.2">
      <c r="A10" s="130">
        <v>1988</v>
      </c>
      <c r="B10" s="131">
        <v>433335</v>
      </c>
      <c r="C10" s="224"/>
      <c r="D10" s="224"/>
      <c r="E10" s="225"/>
      <c r="F10" s="131">
        <v>445152</v>
      </c>
      <c r="G10" s="224"/>
      <c r="H10" s="224"/>
      <c r="I10" s="225"/>
      <c r="J10" s="131"/>
      <c r="K10" s="224"/>
      <c r="L10" s="224"/>
      <c r="M10" s="225"/>
      <c r="N10" s="131"/>
      <c r="O10" s="224"/>
      <c r="P10" s="224"/>
      <c r="Q10" s="225"/>
    </row>
    <row r="11" spans="1:17" x14ac:dyDescent="0.2">
      <c r="A11" s="130">
        <v>1989</v>
      </c>
      <c r="B11" s="131">
        <v>444432</v>
      </c>
      <c r="C11" s="224"/>
      <c r="D11" s="224"/>
      <c r="E11" s="225"/>
      <c r="F11" s="131">
        <v>450902</v>
      </c>
      <c r="G11" s="224"/>
      <c r="H11" s="224"/>
      <c r="I11" s="225"/>
      <c r="J11" s="131"/>
      <c r="K11" s="224"/>
      <c r="L11" s="224"/>
      <c r="M11" s="225"/>
      <c r="N11" s="131"/>
      <c r="O11" s="224"/>
      <c r="P11" s="224"/>
      <c r="Q11" s="225"/>
    </row>
    <row r="12" spans="1:17" x14ac:dyDescent="0.2">
      <c r="A12" s="130">
        <v>1990</v>
      </c>
      <c r="B12" s="131">
        <v>454845</v>
      </c>
      <c r="C12" s="224"/>
      <c r="D12" s="224"/>
      <c r="E12" s="225"/>
      <c r="F12" s="131">
        <v>457831</v>
      </c>
      <c r="G12" s="224"/>
      <c r="H12" s="224"/>
      <c r="I12" s="225"/>
      <c r="J12" s="131"/>
      <c r="K12" s="224"/>
      <c r="L12" s="224"/>
      <c r="M12" s="225"/>
      <c r="N12" s="131"/>
      <c r="O12" s="224"/>
      <c r="P12" s="224"/>
      <c r="Q12" s="225"/>
    </row>
    <row r="13" spans="1:17" x14ac:dyDescent="0.2">
      <c r="A13" s="130">
        <v>1991</v>
      </c>
      <c r="B13" s="131">
        <v>466295</v>
      </c>
      <c r="C13" s="224"/>
      <c r="D13" s="224"/>
      <c r="E13" s="225"/>
      <c r="F13" s="131">
        <v>463912</v>
      </c>
      <c r="G13" s="224"/>
      <c r="H13" s="224"/>
      <c r="I13" s="225"/>
      <c r="J13" s="131"/>
      <c r="K13" s="224"/>
      <c r="L13" s="224"/>
      <c r="M13" s="225"/>
      <c r="N13" s="131"/>
      <c r="O13" s="224"/>
      <c r="P13" s="224"/>
      <c r="Q13" s="225"/>
    </row>
    <row r="14" spans="1:17" x14ac:dyDescent="0.2">
      <c r="A14" s="128">
        <v>1992</v>
      </c>
      <c r="B14" s="129">
        <v>472723</v>
      </c>
      <c r="C14" s="222"/>
      <c r="D14" s="222"/>
      <c r="E14" s="223"/>
      <c r="F14" s="129">
        <v>472611</v>
      </c>
      <c r="G14" s="222"/>
      <c r="H14" s="222"/>
      <c r="I14" s="223"/>
      <c r="J14" s="129"/>
      <c r="K14" s="222"/>
      <c r="L14" s="222"/>
      <c r="M14" s="223"/>
      <c r="N14" s="129"/>
      <c r="O14" s="222"/>
      <c r="P14" s="222"/>
      <c r="Q14" s="223"/>
    </row>
    <row r="15" spans="1:17" x14ac:dyDescent="0.2">
      <c r="A15" s="130">
        <v>1993</v>
      </c>
      <c r="B15" s="131">
        <v>477709</v>
      </c>
      <c r="C15" s="224"/>
      <c r="D15" s="224"/>
      <c r="E15" s="225"/>
      <c r="F15" s="131">
        <v>478829</v>
      </c>
      <c r="G15" s="224"/>
      <c r="H15" s="224"/>
      <c r="I15" s="225"/>
      <c r="J15" s="131"/>
      <c r="K15" s="224"/>
      <c r="L15" s="224"/>
      <c r="M15" s="225"/>
      <c r="N15" s="131"/>
      <c r="O15" s="224"/>
      <c r="P15" s="224"/>
      <c r="Q15" s="225"/>
    </row>
    <row r="16" spans="1:17" x14ac:dyDescent="0.2">
      <c r="A16" s="130">
        <v>1994</v>
      </c>
      <c r="B16" s="131">
        <v>480933</v>
      </c>
      <c r="C16" s="224"/>
      <c r="D16" s="224"/>
      <c r="E16" s="225"/>
      <c r="F16" s="131">
        <v>483957</v>
      </c>
      <c r="G16" s="224"/>
      <c r="H16" s="224"/>
      <c r="I16" s="225"/>
      <c r="J16" s="131"/>
      <c r="K16" s="224"/>
      <c r="L16" s="224"/>
      <c r="M16" s="225"/>
      <c r="N16" s="131"/>
      <c r="O16" s="224"/>
      <c r="P16" s="224"/>
      <c r="Q16" s="225"/>
    </row>
    <row r="17" spans="1:17" x14ac:dyDescent="0.2">
      <c r="A17" s="130">
        <v>1995</v>
      </c>
      <c r="B17" s="131">
        <v>483155</v>
      </c>
      <c r="C17" s="224"/>
      <c r="D17" s="224"/>
      <c r="E17" s="225"/>
      <c r="F17" s="131">
        <v>491149</v>
      </c>
      <c r="G17" s="224"/>
      <c r="H17" s="224"/>
      <c r="I17" s="225"/>
      <c r="J17" s="131"/>
      <c r="K17" s="224"/>
      <c r="L17" s="224"/>
      <c r="M17" s="225"/>
      <c r="N17" s="131"/>
      <c r="O17" s="224"/>
      <c r="P17" s="224"/>
      <c r="Q17" s="225"/>
    </row>
    <row r="18" spans="1:17" x14ac:dyDescent="0.2">
      <c r="A18" s="132">
        <v>1996</v>
      </c>
      <c r="B18" s="133">
        <v>487843</v>
      </c>
      <c r="C18" s="226"/>
      <c r="D18" s="226"/>
      <c r="E18" s="227"/>
      <c r="F18" s="133">
        <v>496839</v>
      </c>
      <c r="G18" s="226"/>
      <c r="H18" s="226"/>
      <c r="I18" s="227"/>
      <c r="J18" s="133"/>
      <c r="K18" s="226"/>
      <c r="L18" s="226"/>
      <c r="M18" s="227"/>
      <c r="N18" s="133"/>
      <c r="O18" s="226"/>
      <c r="P18" s="226"/>
      <c r="Q18" s="227"/>
    </row>
    <row r="19" spans="1:17" x14ac:dyDescent="0.2">
      <c r="A19" s="128">
        <v>1997</v>
      </c>
      <c r="B19" s="129">
        <v>492753</v>
      </c>
      <c r="C19" s="222"/>
      <c r="D19" s="222"/>
      <c r="E19" s="223"/>
      <c r="F19" s="129">
        <v>502503</v>
      </c>
      <c r="G19" s="222"/>
      <c r="H19" s="222"/>
      <c r="I19" s="223"/>
      <c r="J19" s="129"/>
      <c r="K19" s="222"/>
      <c r="L19" s="222"/>
      <c r="M19" s="223"/>
      <c r="N19" s="129"/>
      <c r="O19" s="222"/>
      <c r="P19" s="222"/>
      <c r="Q19" s="223"/>
    </row>
    <row r="20" spans="1:17" x14ac:dyDescent="0.2">
      <c r="A20" s="130">
        <v>1998</v>
      </c>
      <c r="B20" s="131">
        <v>498351</v>
      </c>
      <c r="C20" s="224"/>
      <c r="D20" s="224"/>
      <c r="E20" s="225"/>
      <c r="F20" s="131">
        <v>509488</v>
      </c>
      <c r="G20" s="224"/>
      <c r="H20" s="224"/>
      <c r="I20" s="225"/>
      <c r="J20" s="131"/>
      <c r="K20" s="224"/>
      <c r="L20" s="224"/>
      <c r="M20" s="225"/>
      <c r="N20" s="131"/>
      <c r="O20" s="224"/>
      <c r="P20" s="224"/>
      <c r="Q20" s="225"/>
    </row>
    <row r="21" spans="1:17" x14ac:dyDescent="0.2">
      <c r="A21" s="130">
        <v>1999</v>
      </c>
      <c r="B21" s="131">
        <v>506173</v>
      </c>
      <c r="C21" s="224"/>
      <c r="D21" s="224"/>
      <c r="E21" s="225"/>
      <c r="F21" s="131">
        <v>516906</v>
      </c>
      <c r="G21" s="224"/>
      <c r="H21" s="224"/>
      <c r="I21" s="225"/>
      <c r="J21" s="131"/>
      <c r="K21" s="224"/>
      <c r="L21" s="224"/>
      <c r="M21" s="225"/>
      <c r="N21" s="131"/>
      <c r="O21" s="224"/>
      <c r="P21" s="224"/>
      <c r="Q21" s="225"/>
    </row>
    <row r="22" spans="1:17" x14ac:dyDescent="0.2">
      <c r="A22" s="130">
        <v>2000</v>
      </c>
      <c r="B22" s="131">
        <v>505377</v>
      </c>
      <c r="C22" s="224"/>
      <c r="D22" s="224"/>
      <c r="E22" s="225"/>
      <c r="F22" s="131">
        <v>519027</v>
      </c>
      <c r="G22" s="224"/>
      <c r="H22" s="224"/>
      <c r="I22" s="225"/>
      <c r="J22" s="131"/>
      <c r="K22" s="224"/>
      <c r="L22" s="224"/>
      <c r="M22" s="225"/>
      <c r="N22" s="131"/>
      <c r="O22" s="224"/>
      <c r="P22" s="224"/>
      <c r="Q22" s="225"/>
    </row>
    <row r="23" spans="1:17" x14ac:dyDescent="0.2">
      <c r="A23" s="132">
        <v>2001</v>
      </c>
      <c r="B23" s="133">
        <v>503234</v>
      </c>
      <c r="C23" s="226"/>
      <c r="D23" s="226"/>
      <c r="E23" s="227"/>
      <c r="F23" s="133">
        <v>515784</v>
      </c>
      <c r="G23" s="226"/>
      <c r="H23" s="226"/>
      <c r="I23" s="227"/>
      <c r="J23" s="133"/>
      <c r="K23" s="226"/>
      <c r="L23" s="226"/>
      <c r="M23" s="227"/>
      <c r="N23" s="133"/>
      <c r="O23" s="226"/>
      <c r="P23" s="226"/>
      <c r="Q23" s="227"/>
    </row>
    <row r="24" spans="1:17" x14ac:dyDescent="0.2">
      <c r="A24" s="128">
        <v>2002</v>
      </c>
      <c r="B24" s="129">
        <v>502041</v>
      </c>
      <c r="C24" s="222"/>
      <c r="D24" s="222"/>
      <c r="E24" s="223"/>
      <c r="F24" s="129">
        <v>514199</v>
      </c>
      <c r="G24" s="222"/>
      <c r="H24" s="222"/>
      <c r="I24" s="223"/>
      <c r="J24" s="129"/>
      <c r="K24" s="222"/>
      <c r="L24" s="222"/>
      <c r="M24" s="223"/>
      <c r="N24" s="129"/>
      <c r="O24" s="222"/>
      <c r="P24" s="222"/>
      <c r="Q24" s="223"/>
    </row>
    <row r="25" spans="1:17" x14ac:dyDescent="0.2">
      <c r="A25" s="130">
        <v>2003</v>
      </c>
      <c r="B25" s="131">
        <v>498660</v>
      </c>
      <c r="C25" s="224"/>
      <c r="D25" s="224"/>
      <c r="E25" s="225"/>
      <c r="F25" s="131">
        <v>510876</v>
      </c>
      <c r="G25" s="224"/>
      <c r="H25" s="224"/>
      <c r="I25" s="225"/>
      <c r="J25" s="131"/>
      <c r="K25" s="224"/>
      <c r="L25" s="224"/>
      <c r="M25" s="225"/>
      <c r="N25" s="131"/>
      <c r="O25" s="224"/>
      <c r="P25" s="224"/>
      <c r="Q25" s="225"/>
    </row>
    <row r="26" spans="1:17" x14ac:dyDescent="0.2">
      <c r="A26" s="130">
        <v>2004</v>
      </c>
      <c r="B26" s="131">
        <v>491257</v>
      </c>
      <c r="C26" s="224"/>
      <c r="D26" s="224"/>
      <c r="E26" s="225"/>
      <c r="F26" s="131">
        <v>504452</v>
      </c>
      <c r="G26" s="224"/>
      <c r="H26" s="224"/>
      <c r="I26" s="225"/>
      <c r="J26" s="131"/>
      <c r="K26" s="224"/>
      <c r="L26" s="224"/>
      <c r="M26" s="225"/>
      <c r="N26" s="131"/>
      <c r="O26" s="224"/>
      <c r="P26" s="224"/>
      <c r="Q26" s="225"/>
    </row>
    <row r="27" spans="1:17" x14ac:dyDescent="0.2">
      <c r="A27" s="130">
        <v>2005</v>
      </c>
      <c r="B27" s="131">
        <v>485712</v>
      </c>
      <c r="C27" s="224"/>
      <c r="D27" s="224"/>
      <c r="E27" s="225"/>
      <c r="F27" s="131">
        <v>496578</v>
      </c>
      <c r="G27" s="224"/>
      <c r="H27" s="224"/>
      <c r="I27" s="225"/>
      <c r="J27" s="131"/>
      <c r="K27" s="224"/>
      <c r="L27" s="224"/>
      <c r="M27" s="225"/>
      <c r="N27" s="131"/>
      <c r="O27" s="224"/>
      <c r="P27" s="224"/>
      <c r="Q27" s="225"/>
    </row>
    <row r="28" spans="1:17" x14ac:dyDescent="0.2">
      <c r="A28" s="132">
        <v>2006</v>
      </c>
      <c r="B28" s="133">
        <v>480911</v>
      </c>
      <c r="C28" s="226"/>
      <c r="D28" s="226"/>
      <c r="E28" s="227"/>
      <c r="F28" s="133">
        <v>491363</v>
      </c>
      <c r="G28" s="226"/>
      <c r="H28" s="226"/>
      <c r="I28" s="227"/>
      <c r="J28" s="133"/>
      <c r="K28" s="226"/>
      <c r="L28" s="226"/>
      <c r="M28" s="227"/>
      <c r="N28" s="133"/>
      <c r="O28" s="226"/>
      <c r="P28" s="226"/>
      <c r="Q28" s="227"/>
    </row>
    <row r="29" spans="1:17" x14ac:dyDescent="0.2">
      <c r="A29" s="128">
        <v>2007</v>
      </c>
      <c r="B29" s="129">
        <v>476476</v>
      </c>
      <c r="C29" s="222"/>
      <c r="D29" s="222"/>
      <c r="E29" s="223"/>
      <c r="F29" s="129">
        <v>489141</v>
      </c>
      <c r="G29" s="222"/>
      <c r="H29" s="222"/>
      <c r="I29" s="223"/>
      <c r="J29" s="129"/>
      <c r="K29" s="222"/>
      <c r="L29" s="222"/>
      <c r="M29" s="223"/>
      <c r="N29" s="129"/>
      <c r="O29" s="222"/>
      <c r="P29" s="222"/>
      <c r="Q29" s="223"/>
    </row>
    <row r="30" spans="1:17" x14ac:dyDescent="0.2">
      <c r="A30" s="130">
        <v>2008</v>
      </c>
      <c r="B30" s="131">
        <v>472334</v>
      </c>
      <c r="C30" s="224"/>
      <c r="D30" s="224"/>
      <c r="E30" s="225"/>
      <c r="F30" s="131">
        <v>485585</v>
      </c>
      <c r="G30" s="224"/>
      <c r="H30" s="224"/>
      <c r="I30" s="225"/>
      <c r="J30" s="131"/>
      <c r="K30" s="224"/>
      <c r="L30" s="224"/>
      <c r="M30" s="225"/>
      <c r="N30" s="131"/>
      <c r="O30" s="224"/>
      <c r="P30" s="224"/>
      <c r="Q30" s="225"/>
    </row>
    <row r="31" spans="1:17" x14ac:dyDescent="0.2">
      <c r="A31" s="130">
        <v>2009</v>
      </c>
      <c r="B31" s="131">
        <v>466151</v>
      </c>
      <c r="C31" s="224"/>
      <c r="D31" s="224"/>
      <c r="E31" s="225"/>
      <c r="F31" s="131">
        <v>480082</v>
      </c>
      <c r="G31" s="224"/>
      <c r="H31" s="224"/>
      <c r="I31" s="225"/>
      <c r="J31" s="131"/>
      <c r="K31" s="224"/>
      <c r="L31" s="224"/>
      <c r="M31" s="225"/>
      <c r="N31" s="131"/>
      <c r="O31" s="224"/>
      <c r="P31" s="224"/>
      <c r="Q31" s="225"/>
    </row>
    <row r="32" spans="1:17" x14ac:dyDescent="0.2">
      <c r="A32" s="130">
        <v>2010</v>
      </c>
      <c r="B32" s="131">
        <v>461034</v>
      </c>
      <c r="C32" s="224"/>
      <c r="D32" s="224"/>
      <c r="E32" s="225"/>
      <c r="F32" s="131">
        <v>475630</v>
      </c>
      <c r="G32" s="224"/>
      <c r="H32" s="224"/>
      <c r="I32" s="225"/>
      <c r="J32" s="131"/>
      <c r="K32" s="224"/>
      <c r="L32" s="224"/>
      <c r="M32" s="225"/>
      <c r="N32" s="131"/>
      <c r="O32" s="224"/>
      <c r="P32" s="224"/>
      <c r="Q32" s="225"/>
    </row>
    <row r="33" spans="1:17" x14ac:dyDescent="0.2">
      <c r="A33" s="132">
        <v>2011</v>
      </c>
      <c r="B33" s="133">
        <v>457831</v>
      </c>
      <c r="C33" s="226"/>
      <c r="D33" s="226"/>
      <c r="E33" s="227"/>
      <c r="F33" s="133">
        <v>473380</v>
      </c>
      <c r="G33" s="226"/>
      <c r="H33" s="226"/>
      <c r="I33" s="227"/>
      <c r="J33" s="133"/>
      <c r="K33" s="226"/>
      <c r="L33" s="226"/>
      <c r="M33" s="227"/>
      <c r="N33" s="133"/>
      <c r="O33" s="226"/>
      <c r="P33" s="226"/>
      <c r="Q33" s="227"/>
    </row>
    <row r="34" spans="1:17" x14ac:dyDescent="0.2">
      <c r="A34" s="130">
        <v>2012</v>
      </c>
      <c r="B34" s="131">
        <v>456879</v>
      </c>
      <c r="C34" s="224"/>
      <c r="D34" s="224"/>
      <c r="E34" s="225"/>
      <c r="F34" s="131">
        <v>472196</v>
      </c>
      <c r="G34" s="224"/>
      <c r="H34" s="224"/>
      <c r="I34" s="225"/>
      <c r="J34" s="131"/>
      <c r="K34" s="224"/>
      <c r="L34" s="224"/>
      <c r="M34" s="225"/>
      <c r="N34" s="131"/>
      <c r="O34" s="224"/>
      <c r="P34" s="224"/>
      <c r="Q34" s="225"/>
    </row>
    <row r="35" spans="1:17" x14ac:dyDescent="0.2">
      <c r="A35" s="130">
        <v>2013</v>
      </c>
      <c r="B35" s="131">
        <v>457459</v>
      </c>
      <c r="C35" s="224"/>
      <c r="D35" s="224"/>
      <c r="E35" s="225"/>
      <c r="F35" s="131">
        <v>472232</v>
      </c>
      <c r="G35" s="224"/>
      <c r="H35" s="224"/>
      <c r="I35" s="225"/>
      <c r="J35" s="131"/>
      <c r="K35" s="224"/>
      <c r="L35" s="224"/>
      <c r="M35" s="225"/>
      <c r="N35" s="131"/>
      <c r="O35" s="224"/>
      <c r="P35" s="224"/>
      <c r="Q35" s="225"/>
    </row>
    <row r="36" spans="1:17" s="206" customFormat="1" x14ac:dyDescent="0.2">
      <c r="A36" s="130">
        <v>2014</v>
      </c>
      <c r="B36" s="135">
        <v>464205</v>
      </c>
      <c r="C36" s="224"/>
      <c r="D36" s="224"/>
      <c r="E36" s="225"/>
      <c r="F36" s="135">
        <v>477501</v>
      </c>
      <c r="G36" s="224"/>
      <c r="H36" s="224"/>
      <c r="I36" s="225"/>
      <c r="J36" s="135"/>
      <c r="K36" s="224"/>
      <c r="L36" s="224"/>
      <c r="M36" s="225"/>
      <c r="N36" s="135"/>
      <c r="O36" s="224"/>
      <c r="P36" s="224"/>
      <c r="Q36" s="225"/>
    </row>
    <row r="37" spans="1:17" s="206" customFormat="1" x14ac:dyDescent="0.2">
      <c r="A37" s="130">
        <v>2015</v>
      </c>
      <c r="B37" s="131">
        <v>471976</v>
      </c>
      <c r="C37" s="239"/>
      <c r="D37" s="239"/>
      <c r="E37" s="240"/>
      <c r="F37" s="131">
        <v>484648</v>
      </c>
      <c r="G37" s="224"/>
      <c r="H37" s="224"/>
      <c r="I37" s="225"/>
      <c r="J37" s="131"/>
      <c r="K37" s="224"/>
      <c r="L37" s="224"/>
      <c r="M37" s="225"/>
      <c r="N37" s="131"/>
      <c r="O37" s="224"/>
      <c r="P37" s="224"/>
      <c r="Q37" s="225"/>
    </row>
    <row r="38" spans="1:17" x14ac:dyDescent="0.2">
      <c r="A38" s="140">
        <v>2016</v>
      </c>
      <c r="B38" s="137">
        <v>481399</v>
      </c>
      <c r="C38" s="241">
        <v>481399</v>
      </c>
      <c r="D38" s="241">
        <v>481399</v>
      </c>
      <c r="E38" s="242">
        <v>481399</v>
      </c>
      <c r="F38" s="238">
        <v>493927</v>
      </c>
      <c r="G38" s="239"/>
      <c r="H38" s="239"/>
      <c r="I38" s="240"/>
      <c r="J38" s="238"/>
      <c r="K38" s="239"/>
      <c r="L38" s="239"/>
      <c r="M38" s="240"/>
      <c r="N38" s="238"/>
      <c r="O38" s="239"/>
      <c r="P38" s="239"/>
      <c r="Q38" s="240"/>
    </row>
    <row r="39" spans="1:17" x14ac:dyDescent="0.2">
      <c r="A39" s="234">
        <v>2017</v>
      </c>
      <c r="B39" s="235"/>
      <c r="C39" s="236">
        <v>489567</v>
      </c>
      <c r="D39" s="236">
        <v>490390</v>
      </c>
      <c r="E39" s="237">
        <v>488756</v>
      </c>
      <c r="F39" s="137">
        <v>501999</v>
      </c>
      <c r="G39" s="241">
        <v>501999</v>
      </c>
      <c r="H39" s="241"/>
      <c r="I39" s="242"/>
      <c r="J39" s="137"/>
      <c r="K39" s="241"/>
      <c r="L39" s="241"/>
      <c r="M39" s="242"/>
      <c r="N39" s="137"/>
      <c r="O39" s="241"/>
      <c r="P39" s="241"/>
      <c r="Q39" s="242"/>
    </row>
    <row r="40" spans="1:17" x14ac:dyDescent="0.2">
      <c r="A40" s="134">
        <v>2018</v>
      </c>
      <c r="B40" s="138"/>
      <c r="C40" s="228">
        <v>498254</v>
      </c>
      <c r="D40" s="228">
        <v>500282</v>
      </c>
      <c r="E40" s="229">
        <v>496249</v>
      </c>
      <c r="F40" s="138"/>
      <c r="G40" s="228">
        <v>509131</v>
      </c>
      <c r="H40" s="228"/>
      <c r="I40" s="229"/>
      <c r="J40" s="138"/>
      <c r="K40" s="228"/>
      <c r="L40" s="228"/>
      <c r="M40" s="229"/>
      <c r="N40" s="138"/>
      <c r="O40" s="228"/>
      <c r="P40" s="228"/>
      <c r="Q40" s="229"/>
    </row>
    <row r="41" spans="1:17" s="206" customFormat="1" x14ac:dyDescent="0.2">
      <c r="A41" s="134">
        <v>2019</v>
      </c>
      <c r="B41" s="138"/>
      <c r="C41" s="228">
        <v>506809</v>
      </c>
      <c r="D41" s="228">
        <v>510435</v>
      </c>
      <c r="E41" s="229">
        <v>503219</v>
      </c>
      <c r="F41" s="138"/>
      <c r="G41" s="228">
        <v>516940</v>
      </c>
      <c r="H41" s="228"/>
      <c r="I41" s="229"/>
      <c r="J41" s="138"/>
      <c r="K41" s="228"/>
      <c r="L41" s="228"/>
      <c r="M41" s="229"/>
      <c r="N41" s="138"/>
      <c r="O41" s="228"/>
      <c r="P41" s="228"/>
      <c r="Q41" s="229"/>
    </row>
    <row r="42" spans="1:17" s="206" customFormat="1" x14ac:dyDescent="0.2">
      <c r="A42" s="134">
        <v>2020</v>
      </c>
      <c r="B42" s="138"/>
      <c r="C42" s="228">
        <v>513729</v>
      </c>
      <c r="D42" s="228">
        <v>519363</v>
      </c>
      <c r="E42" s="229">
        <v>508149</v>
      </c>
      <c r="F42" s="138"/>
      <c r="G42" s="228">
        <v>523452</v>
      </c>
      <c r="H42" s="228"/>
      <c r="I42" s="229"/>
      <c r="J42" s="138"/>
      <c r="K42" s="228"/>
      <c r="L42" s="228"/>
      <c r="M42" s="229"/>
      <c r="N42" s="138"/>
      <c r="O42" s="228"/>
      <c r="P42" s="228"/>
      <c r="Q42" s="229"/>
    </row>
    <row r="43" spans="1:17" s="206" customFormat="1" x14ac:dyDescent="0.2">
      <c r="A43" s="134">
        <v>2021</v>
      </c>
      <c r="B43" s="138"/>
      <c r="C43" s="228">
        <v>520462</v>
      </c>
      <c r="D43" s="228">
        <v>528541</v>
      </c>
      <c r="E43" s="229">
        <v>512455</v>
      </c>
      <c r="F43" s="138"/>
      <c r="G43" s="228">
        <v>530211</v>
      </c>
      <c r="H43" s="228"/>
      <c r="I43" s="229"/>
      <c r="J43" s="138"/>
      <c r="K43" s="228"/>
      <c r="L43" s="228"/>
      <c r="M43" s="229"/>
      <c r="N43" s="138"/>
      <c r="O43" s="228"/>
      <c r="P43" s="228"/>
      <c r="Q43" s="229"/>
    </row>
    <row r="44" spans="1:17" x14ac:dyDescent="0.2">
      <c r="A44" s="234">
        <v>2022</v>
      </c>
      <c r="B44" s="235"/>
      <c r="C44" s="236">
        <v>526389</v>
      </c>
      <c r="D44" s="236">
        <v>536190</v>
      </c>
      <c r="E44" s="237">
        <v>516689</v>
      </c>
      <c r="F44" s="235"/>
      <c r="G44" s="236">
        <v>536941</v>
      </c>
      <c r="H44" s="236"/>
      <c r="I44" s="237"/>
      <c r="J44" s="235"/>
      <c r="K44" s="236"/>
      <c r="L44" s="236"/>
      <c r="M44" s="237"/>
      <c r="N44" s="235"/>
      <c r="O44" s="236"/>
      <c r="P44" s="236"/>
      <c r="Q44" s="237"/>
    </row>
    <row r="45" spans="1:17" x14ac:dyDescent="0.2">
      <c r="A45" s="136">
        <v>2023</v>
      </c>
      <c r="B45" s="139"/>
      <c r="C45" s="230">
        <v>532499</v>
      </c>
      <c r="D45" s="230">
        <v>543663</v>
      </c>
      <c r="E45" s="231">
        <v>521462</v>
      </c>
      <c r="F45" s="139"/>
      <c r="G45" s="230">
        <v>542997</v>
      </c>
      <c r="H45" s="230"/>
      <c r="I45" s="231"/>
      <c r="J45" s="139"/>
      <c r="K45" s="230"/>
      <c r="L45" s="230"/>
      <c r="M45" s="231"/>
      <c r="N45" s="139"/>
      <c r="O45" s="230"/>
      <c r="P45" s="230"/>
      <c r="Q45" s="231"/>
    </row>
    <row r="46" spans="1:17" s="206" customFormat="1" x14ac:dyDescent="0.2">
      <c r="A46" s="134">
        <v>2024</v>
      </c>
      <c r="B46" s="138"/>
      <c r="C46" s="228">
        <v>538725</v>
      </c>
      <c r="D46" s="228">
        <v>550884</v>
      </c>
      <c r="E46" s="229">
        <v>526717</v>
      </c>
      <c r="F46" s="138"/>
      <c r="G46" s="228">
        <v>549492</v>
      </c>
      <c r="H46" s="228"/>
      <c r="I46" s="229"/>
      <c r="J46" s="138"/>
      <c r="K46" s="228"/>
      <c r="L46" s="228"/>
      <c r="M46" s="229"/>
      <c r="N46" s="138"/>
      <c r="O46" s="228"/>
      <c r="P46" s="228"/>
      <c r="Q46" s="229"/>
    </row>
    <row r="47" spans="1:17" s="206" customFormat="1" x14ac:dyDescent="0.2">
      <c r="A47" s="134">
        <v>2025</v>
      </c>
      <c r="B47" s="138"/>
      <c r="C47" s="228">
        <v>545293</v>
      </c>
      <c r="D47" s="228">
        <v>558079</v>
      </c>
      <c r="E47" s="229">
        <v>532677</v>
      </c>
      <c r="F47" s="138"/>
      <c r="G47" s="228">
        <v>555653</v>
      </c>
      <c r="H47" s="228"/>
      <c r="I47" s="229"/>
      <c r="J47" s="138"/>
      <c r="K47" s="228"/>
      <c r="L47" s="228"/>
      <c r="M47" s="229"/>
      <c r="N47" s="138"/>
      <c r="O47" s="228"/>
      <c r="P47" s="228"/>
      <c r="Q47" s="229"/>
    </row>
    <row r="48" spans="1:17" s="206" customFormat="1" x14ac:dyDescent="0.2">
      <c r="A48" s="134">
        <v>2026</v>
      </c>
      <c r="B48" s="138"/>
      <c r="C48" s="228">
        <v>551857</v>
      </c>
      <c r="D48" s="228">
        <v>564885</v>
      </c>
      <c r="E48" s="229">
        <v>539013</v>
      </c>
      <c r="F48" s="138"/>
      <c r="G48" s="228">
        <v>562492</v>
      </c>
      <c r="H48" s="228"/>
      <c r="I48" s="229"/>
      <c r="J48" s="138"/>
      <c r="K48" s="228"/>
      <c r="L48" s="228"/>
      <c r="M48" s="229"/>
      <c r="N48" s="138"/>
      <c r="O48" s="228"/>
      <c r="P48" s="228"/>
      <c r="Q48" s="229"/>
    </row>
    <row r="49" spans="1:17" x14ac:dyDescent="0.2">
      <c r="A49" s="140">
        <v>2027</v>
      </c>
      <c r="B49" s="141"/>
      <c r="C49" s="232">
        <v>557589</v>
      </c>
      <c r="D49" s="232">
        <v>570843</v>
      </c>
      <c r="E49" s="233">
        <v>544534</v>
      </c>
      <c r="F49" s="141"/>
      <c r="G49" s="232">
        <v>568326</v>
      </c>
      <c r="H49" s="232"/>
      <c r="I49" s="233"/>
      <c r="J49" s="141"/>
      <c r="K49" s="232"/>
      <c r="L49" s="232"/>
      <c r="M49" s="233"/>
      <c r="N49" s="141"/>
      <c r="O49" s="232"/>
      <c r="P49" s="232"/>
      <c r="Q49" s="233"/>
    </row>
    <row r="50" spans="1:17" x14ac:dyDescent="0.2">
      <c r="A50" s="313" t="s">
        <v>224</v>
      </c>
    </row>
    <row r="51" spans="1:17" x14ac:dyDescent="0.2">
      <c r="A51" s="283"/>
      <c r="B51" s="282"/>
    </row>
    <row r="52" spans="1:17" s="276" customFormat="1" ht="12.75" customHeight="1" x14ac:dyDescent="0.2">
      <c r="A52" s="275" t="s">
        <v>71</v>
      </c>
      <c r="Q52" s="277" t="s">
        <v>130</v>
      </c>
    </row>
    <row r="53" spans="1:17" s="276" customFormat="1" ht="12.75" customHeight="1" x14ac:dyDescent="0.2">
      <c r="A53" s="275" t="s">
        <v>127</v>
      </c>
      <c r="Q53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/>
  </sheetViews>
  <sheetFormatPr baseColWidth="10" defaultColWidth="12.7109375" defaultRowHeight="12.75" x14ac:dyDescent="0.2"/>
  <cols>
    <col min="1" max="16384" width="12.7109375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52</v>
      </c>
      <c r="B5" s="119" t="s">
        <v>137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207" customFormat="1" ht="38.25" x14ac:dyDescent="0.2">
      <c r="A8" s="116" t="s">
        <v>72</v>
      </c>
      <c r="B8" s="118" t="s">
        <v>117</v>
      </c>
      <c r="C8" s="218" t="s">
        <v>74</v>
      </c>
      <c r="D8" s="218" t="s">
        <v>75</v>
      </c>
      <c r="E8" s="219" t="s">
        <v>76</v>
      </c>
      <c r="F8" s="118" t="s">
        <v>125</v>
      </c>
      <c r="G8" s="218" t="s">
        <v>74</v>
      </c>
      <c r="H8" s="218" t="s">
        <v>75</v>
      </c>
      <c r="I8" s="219" t="s">
        <v>76</v>
      </c>
      <c r="J8" s="118" t="s">
        <v>84</v>
      </c>
      <c r="K8" s="218" t="s">
        <v>82</v>
      </c>
      <c r="L8" s="218"/>
      <c r="M8" s="219"/>
      <c r="N8" s="118"/>
      <c r="O8" s="218"/>
      <c r="P8" s="218"/>
      <c r="Q8" s="219"/>
    </row>
    <row r="9" spans="1:17" x14ac:dyDescent="0.2">
      <c r="A9" s="126">
        <v>1987</v>
      </c>
      <c r="B9" s="127">
        <v>231723</v>
      </c>
      <c r="C9" s="220"/>
      <c r="D9" s="220"/>
      <c r="E9" s="221"/>
      <c r="F9" s="127">
        <v>76072</v>
      </c>
      <c r="G9" s="220"/>
      <c r="H9" s="220"/>
      <c r="I9" s="221"/>
      <c r="J9" s="127">
        <v>243761</v>
      </c>
      <c r="K9" s="220"/>
      <c r="L9" s="220"/>
      <c r="M9" s="221"/>
      <c r="N9" s="127"/>
      <c r="O9" s="220"/>
      <c r="P9" s="220"/>
      <c r="Q9" s="221"/>
    </row>
    <row r="10" spans="1:17" x14ac:dyDescent="0.2">
      <c r="A10" s="130">
        <v>1988</v>
      </c>
      <c r="B10" s="131">
        <v>222447</v>
      </c>
      <c r="C10" s="224"/>
      <c r="D10" s="224"/>
      <c r="E10" s="225"/>
      <c r="F10" s="131">
        <v>72915</v>
      </c>
      <c r="G10" s="224"/>
      <c r="H10" s="224"/>
      <c r="I10" s="225"/>
      <c r="J10" s="131">
        <v>235779</v>
      </c>
      <c r="K10" s="224"/>
      <c r="L10" s="224"/>
      <c r="M10" s="225"/>
      <c r="N10" s="131"/>
      <c r="O10" s="224"/>
      <c r="P10" s="224"/>
      <c r="Q10" s="225"/>
    </row>
    <row r="11" spans="1:17" x14ac:dyDescent="0.2">
      <c r="A11" s="130">
        <v>1989</v>
      </c>
      <c r="B11" s="131">
        <v>216847</v>
      </c>
      <c r="C11" s="224"/>
      <c r="D11" s="224"/>
      <c r="E11" s="225"/>
      <c r="F11" s="131">
        <v>70979</v>
      </c>
      <c r="G11" s="224"/>
      <c r="H11" s="224"/>
      <c r="I11" s="225"/>
      <c r="J11" s="131">
        <v>230743</v>
      </c>
      <c r="K11" s="224"/>
      <c r="L11" s="224"/>
      <c r="M11" s="225"/>
      <c r="N11" s="131"/>
      <c r="O11" s="224"/>
      <c r="P11" s="224"/>
      <c r="Q11" s="225"/>
    </row>
    <row r="12" spans="1:17" x14ac:dyDescent="0.2">
      <c r="A12" s="130">
        <v>1990</v>
      </c>
      <c r="B12" s="131">
        <v>214897</v>
      </c>
      <c r="C12" s="224"/>
      <c r="D12" s="224"/>
      <c r="E12" s="225"/>
      <c r="F12" s="131">
        <v>69671</v>
      </c>
      <c r="G12" s="224"/>
      <c r="H12" s="224"/>
      <c r="I12" s="225"/>
      <c r="J12" s="131">
        <v>229314</v>
      </c>
      <c r="K12" s="224"/>
      <c r="L12" s="224"/>
      <c r="M12" s="225"/>
      <c r="N12" s="131"/>
      <c r="O12" s="224"/>
      <c r="P12" s="224"/>
      <c r="Q12" s="225"/>
    </row>
    <row r="13" spans="1:17" x14ac:dyDescent="0.2">
      <c r="A13" s="130">
        <v>1991</v>
      </c>
      <c r="B13" s="131">
        <v>215891</v>
      </c>
      <c r="C13" s="224"/>
      <c r="D13" s="224"/>
      <c r="E13" s="225"/>
      <c r="F13" s="131">
        <v>68925</v>
      </c>
      <c r="G13" s="224"/>
      <c r="H13" s="224"/>
      <c r="I13" s="225"/>
      <c r="J13" s="131">
        <v>226363</v>
      </c>
      <c r="K13" s="224"/>
      <c r="L13" s="224"/>
      <c r="M13" s="225"/>
      <c r="N13" s="131"/>
      <c r="O13" s="224"/>
      <c r="P13" s="224"/>
      <c r="Q13" s="225"/>
    </row>
    <row r="14" spans="1:17" x14ac:dyDescent="0.2">
      <c r="A14" s="128">
        <v>1992</v>
      </c>
      <c r="B14" s="129">
        <v>220150</v>
      </c>
      <c r="C14" s="222"/>
      <c r="D14" s="222"/>
      <c r="E14" s="223"/>
      <c r="F14" s="129">
        <v>70208</v>
      </c>
      <c r="G14" s="222"/>
      <c r="H14" s="222"/>
      <c r="I14" s="223"/>
      <c r="J14" s="129">
        <v>229739</v>
      </c>
      <c r="K14" s="222"/>
      <c r="L14" s="222"/>
      <c r="M14" s="223"/>
      <c r="N14" s="129"/>
      <c r="O14" s="222"/>
      <c r="P14" s="222"/>
      <c r="Q14" s="223"/>
    </row>
    <row r="15" spans="1:17" x14ac:dyDescent="0.2">
      <c r="A15" s="130">
        <v>1993</v>
      </c>
      <c r="B15" s="131">
        <v>225696</v>
      </c>
      <c r="C15" s="224"/>
      <c r="D15" s="224"/>
      <c r="E15" s="225"/>
      <c r="F15" s="131">
        <v>71600</v>
      </c>
      <c r="G15" s="224"/>
      <c r="H15" s="224"/>
      <c r="I15" s="225"/>
      <c r="J15" s="131">
        <v>234917</v>
      </c>
      <c r="K15" s="224"/>
      <c r="L15" s="224"/>
      <c r="M15" s="225"/>
      <c r="N15" s="131"/>
      <c r="O15" s="224"/>
      <c r="P15" s="224"/>
      <c r="Q15" s="225"/>
    </row>
    <row r="16" spans="1:17" x14ac:dyDescent="0.2">
      <c r="A16" s="130">
        <v>1994</v>
      </c>
      <c r="B16" s="131">
        <v>233522</v>
      </c>
      <c r="C16" s="224"/>
      <c r="D16" s="224"/>
      <c r="E16" s="225"/>
      <c r="F16" s="131">
        <v>74323</v>
      </c>
      <c r="G16" s="224"/>
      <c r="H16" s="224"/>
      <c r="I16" s="225"/>
      <c r="J16" s="131">
        <v>239379</v>
      </c>
      <c r="K16" s="224"/>
      <c r="L16" s="224"/>
      <c r="M16" s="225"/>
      <c r="N16" s="131"/>
      <c r="O16" s="224"/>
      <c r="P16" s="224"/>
      <c r="Q16" s="225"/>
    </row>
    <row r="17" spans="1:17" x14ac:dyDescent="0.2">
      <c r="A17" s="130">
        <v>1995</v>
      </c>
      <c r="B17" s="131">
        <v>241869</v>
      </c>
      <c r="C17" s="224"/>
      <c r="D17" s="224"/>
      <c r="E17" s="225"/>
      <c r="F17" s="131">
        <v>76551</v>
      </c>
      <c r="G17" s="224"/>
      <c r="H17" s="224"/>
      <c r="I17" s="225"/>
      <c r="J17" s="131">
        <v>243858</v>
      </c>
      <c r="K17" s="224"/>
      <c r="L17" s="224"/>
      <c r="M17" s="225"/>
      <c r="N17" s="131"/>
      <c r="O17" s="224"/>
      <c r="P17" s="224"/>
      <c r="Q17" s="225"/>
    </row>
    <row r="18" spans="1:17" x14ac:dyDescent="0.2">
      <c r="A18" s="132">
        <v>1996</v>
      </c>
      <c r="B18" s="133">
        <v>245455</v>
      </c>
      <c r="C18" s="226"/>
      <c r="D18" s="226"/>
      <c r="E18" s="227"/>
      <c r="F18" s="133">
        <v>79398</v>
      </c>
      <c r="G18" s="226"/>
      <c r="H18" s="226"/>
      <c r="I18" s="227"/>
      <c r="J18" s="133">
        <v>243750</v>
      </c>
      <c r="K18" s="226"/>
      <c r="L18" s="226"/>
      <c r="M18" s="227"/>
      <c r="N18" s="133"/>
      <c r="O18" s="226"/>
      <c r="P18" s="226"/>
      <c r="Q18" s="227"/>
    </row>
    <row r="19" spans="1:17" x14ac:dyDescent="0.2">
      <c r="A19" s="128">
        <v>1997</v>
      </c>
      <c r="B19" s="129">
        <v>246315</v>
      </c>
      <c r="C19" s="222"/>
      <c r="D19" s="222"/>
      <c r="E19" s="223"/>
      <c r="F19" s="129">
        <v>82143</v>
      </c>
      <c r="G19" s="222"/>
      <c r="H19" s="222"/>
      <c r="I19" s="223"/>
      <c r="J19" s="129">
        <v>244923</v>
      </c>
      <c r="K19" s="222"/>
      <c r="L19" s="222"/>
      <c r="M19" s="223"/>
      <c r="N19" s="129"/>
      <c r="O19" s="222"/>
      <c r="P19" s="222"/>
      <c r="Q19" s="223"/>
    </row>
    <row r="20" spans="1:17" x14ac:dyDescent="0.2">
      <c r="A20" s="130">
        <v>1998</v>
      </c>
      <c r="B20" s="131">
        <v>244152</v>
      </c>
      <c r="C20" s="224"/>
      <c r="D20" s="224"/>
      <c r="E20" s="225"/>
      <c r="F20" s="131">
        <v>80579</v>
      </c>
      <c r="G20" s="224"/>
      <c r="H20" s="224"/>
      <c r="I20" s="225"/>
      <c r="J20" s="131">
        <v>245731</v>
      </c>
      <c r="K20" s="224"/>
      <c r="L20" s="224"/>
      <c r="M20" s="225"/>
      <c r="N20" s="131"/>
      <c r="O20" s="224"/>
      <c r="P20" s="224"/>
      <c r="Q20" s="225"/>
    </row>
    <row r="21" spans="1:17" x14ac:dyDescent="0.2">
      <c r="A21" s="130">
        <v>1999</v>
      </c>
      <c r="B21" s="131">
        <v>243557</v>
      </c>
      <c r="C21" s="224"/>
      <c r="D21" s="224"/>
      <c r="E21" s="225"/>
      <c r="F21" s="131">
        <v>79653</v>
      </c>
      <c r="G21" s="224"/>
      <c r="H21" s="224"/>
      <c r="I21" s="225"/>
      <c r="J21" s="131">
        <v>249065</v>
      </c>
      <c r="K21" s="224"/>
      <c r="L21" s="224"/>
      <c r="M21" s="225"/>
      <c r="N21" s="131"/>
      <c r="O21" s="224"/>
      <c r="P21" s="224"/>
      <c r="Q21" s="225"/>
    </row>
    <row r="22" spans="1:17" x14ac:dyDescent="0.2">
      <c r="A22" s="130">
        <v>2000</v>
      </c>
      <c r="B22" s="131">
        <v>244646</v>
      </c>
      <c r="C22" s="224"/>
      <c r="D22" s="224"/>
      <c r="E22" s="225"/>
      <c r="F22" s="131">
        <v>80007</v>
      </c>
      <c r="G22" s="224"/>
      <c r="H22" s="224"/>
      <c r="I22" s="225"/>
      <c r="J22" s="131">
        <v>250422</v>
      </c>
      <c r="K22" s="224"/>
      <c r="L22" s="224"/>
      <c r="M22" s="225"/>
      <c r="N22" s="131"/>
      <c r="O22" s="224"/>
      <c r="P22" s="224"/>
      <c r="Q22" s="225"/>
    </row>
    <row r="23" spans="1:17" x14ac:dyDescent="0.2">
      <c r="A23" s="132">
        <v>2001</v>
      </c>
      <c r="B23" s="133">
        <v>247390</v>
      </c>
      <c r="C23" s="226"/>
      <c r="D23" s="226"/>
      <c r="E23" s="227"/>
      <c r="F23" s="133">
        <v>79477</v>
      </c>
      <c r="G23" s="226"/>
      <c r="H23" s="226"/>
      <c r="I23" s="227"/>
      <c r="J23" s="133">
        <v>253599</v>
      </c>
      <c r="K23" s="226"/>
      <c r="L23" s="226"/>
      <c r="M23" s="227"/>
      <c r="N23" s="133"/>
      <c r="O23" s="226"/>
      <c r="P23" s="226"/>
      <c r="Q23" s="227"/>
    </row>
    <row r="24" spans="1:17" x14ac:dyDescent="0.2">
      <c r="A24" s="128">
        <v>2002</v>
      </c>
      <c r="B24" s="129">
        <v>252387</v>
      </c>
      <c r="C24" s="222"/>
      <c r="D24" s="222"/>
      <c r="E24" s="223"/>
      <c r="F24" s="129">
        <v>81490</v>
      </c>
      <c r="G24" s="222"/>
      <c r="H24" s="222"/>
      <c r="I24" s="223"/>
      <c r="J24" s="129">
        <v>258162</v>
      </c>
      <c r="K24" s="222"/>
      <c r="L24" s="222"/>
      <c r="M24" s="223"/>
      <c r="N24" s="129"/>
      <c r="O24" s="222"/>
      <c r="P24" s="222"/>
      <c r="Q24" s="223"/>
    </row>
    <row r="25" spans="1:17" x14ac:dyDescent="0.2">
      <c r="A25" s="130">
        <v>2003</v>
      </c>
      <c r="B25" s="131">
        <v>256946</v>
      </c>
      <c r="C25" s="224"/>
      <c r="D25" s="224"/>
      <c r="E25" s="225"/>
      <c r="F25" s="131">
        <v>83898</v>
      </c>
      <c r="G25" s="224"/>
      <c r="H25" s="224"/>
      <c r="I25" s="225"/>
      <c r="J25" s="131">
        <v>264216</v>
      </c>
      <c r="K25" s="224"/>
      <c r="L25" s="224"/>
      <c r="M25" s="225"/>
      <c r="N25" s="131"/>
      <c r="O25" s="224"/>
      <c r="P25" s="224"/>
      <c r="Q25" s="225"/>
    </row>
    <row r="26" spans="1:17" x14ac:dyDescent="0.2">
      <c r="A26" s="130">
        <v>2004</v>
      </c>
      <c r="B26" s="131">
        <v>261242</v>
      </c>
      <c r="C26" s="224"/>
      <c r="D26" s="224"/>
      <c r="E26" s="225"/>
      <c r="F26" s="131">
        <v>85269</v>
      </c>
      <c r="G26" s="224"/>
      <c r="H26" s="224"/>
      <c r="I26" s="225"/>
      <c r="J26" s="131">
        <v>267201</v>
      </c>
      <c r="K26" s="224"/>
      <c r="L26" s="224"/>
      <c r="M26" s="225"/>
      <c r="N26" s="131"/>
      <c r="O26" s="224"/>
      <c r="P26" s="224"/>
      <c r="Q26" s="225"/>
    </row>
    <row r="27" spans="1:17" x14ac:dyDescent="0.2">
      <c r="A27" s="130">
        <v>2005</v>
      </c>
      <c r="B27" s="131">
        <v>263954</v>
      </c>
      <c r="C27" s="224"/>
      <c r="D27" s="224"/>
      <c r="E27" s="225"/>
      <c r="F27" s="131">
        <v>86663</v>
      </c>
      <c r="G27" s="224"/>
      <c r="H27" s="224"/>
      <c r="I27" s="225"/>
      <c r="J27" s="131">
        <v>269373</v>
      </c>
      <c r="K27" s="224"/>
      <c r="L27" s="224"/>
      <c r="M27" s="225"/>
      <c r="N27" s="131"/>
      <c r="O27" s="224"/>
      <c r="P27" s="224"/>
      <c r="Q27" s="225"/>
    </row>
    <row r="28" spans="1:17" x14ac:dyDescent="0.2">
      <c r="A28" s="132">
        <v>2006</v>
      </c>
      <c r="B28" s="133">
        <v>262331</v>
      </c>
      <c r="C28" s="226"/>
      <c r="D28" s="226"/>
      <c r="E28" s="227"/>
      <c r="F28" s="133">
        <v>87971</v>
      </c>
      <c r="G28" s="226"/>
      <c r="H28" s="226"/>
      <c r="I28" s="227"/>
      <c r="J28" s="133">
        <v>266620</v>
      </c>
      <c r="K28" s="226"/>
      <c r="L28" s="226"/>
      <c r="M28" s="227"/>
      <c r="N28" s="133"/>
      <c r="O28" s="226"/>
      <c r="P28" s="226"/>
      <c r="Q28" s="227"/>
    </row>
    <row r="29" spans="1:17" x14ac:dyDescent="0.2">
      <c r="A29" s="128">
        <v>2007</v>
      </c>
      <c r="B29" s="129">
        <v>258259</v>
      </c>
      <c r="C29" s="222"/>
      <c r="D29" s="222"/>
      <c r="E29" s="223"/>
      <c r="F29" s="129">
        <v>87810</v>
      </c>
      <c r="G29" s="222"/>
      <c r="H29" s="222"/>
      <c r="I29" s="223"/>
      <c r="J29" s="129">
        <v>263112</v>
      </c>
      <c r="K29" s="222"/>
      <c r="L29" s="222"/>
      <c r="M29" s="223"/>
      <c r="N29" s="129"/>
      <c r="O29" s="222"/>
      <c r="P29" s="222"/>
      <c r="Q29" s="223"/>
    </row>
    <row r="30" spans="1:17" x14ac:dyDescent="0.2">
      <c r="A30" s="130">
        <v>2008</v>
      </c>
      <c r="B30" s="131">
        <v>254647</v>
      </c>
      <c r="C30" s="224"/>
      <c r="D30" s="224"/>
      <c r="E30" s="225"/>
      <c r="F30" s="131">
        <v>85259</v>
      </c>
      <c r="G30" s="224"/>
      <c r="H30" s="224"/>
      <c r="I30" s="225"/>
      <c r="J30" s="131">
        <v>259080</v>
      </c>
      <c r="K30" s="224"/>
      <c r="L30" s="224"/>
      <c r="M30" s="225"/>
      <c r="N30" s="131"/>
      <c r="O30" s="224"/>
      <c r="P30" s="224"/>
      <c r="Q30" s="225"/>
    </row>
    <row r="31" spans="1:17" x14ac:dyDescent="0.2">
      <c r="A31" s="130">
        <v>2009</v>
      </c>
      <c r="B31" s="131">
        <v>253654</v>
      </c>
      <c r="C31" s="224"/>
      <c r="D31" s="224"/>
      <c r="E31" s="225"/>
      <c r="F31" s="131">
        <v>84401</v>
      </c>
      <c r="G31" s="224"/>
      <c r="H31" s="224"/>
      <c r="I31" s="225"/>
      <c r="J31" s="131">
        <v>258726</v>
      </c>
      <c r="K31" s="224"/>
      <c r="L31" s="224"/>
      <c r="M31" s="225"/>
      <c r="N31" s="131"/>
      <c r="O31" s="224"/>
      <c r="P31" s="224"/>
      <c r="Q31" s="225"/>
    </row>
    <row r="32" spans="1:17" x14ac:dyDescent="0.2">
      <c r="A32" s="130">
        <v>2010</v>
      </c>
      <c r="B32" s="131">
        <v>252122</v>
      </c>
      <c r="C32" s="224"/>
      <c r="D32" s="224"/>
      <c r="E32" s="225"/>
      <c r="F32" s="131">
        <v>83955</v>
      </c>
      <c r="G32" s="224"/>
      <c r="H32" s="224"/>
      <c r="I32" s="225"/>
      <c r="J32" s="131">
        <v>257174</v>
      </c>
      <c r="K32" s="224"/>
      <c r="L32" s="224"/>
      <c r="M32" s="225"/>
      <c r="N32" s="131"/>
      <c r="O32" s="224"/>
      <c r="P32" s="224"/>
      <c r="Q32" s="225"/>
    </row>
    <row r="33" spans="1:17" x14ac:dyDescent="0.2">
      <c r="A33" s="132">
        <v>2011</v>
      </c>
      <c r="B33" s="133">
        <v>250588</v>
      </c>
      <c r="C33" s="226"/>
      <c r="D33" s="226"/>
      <c r="E33" s="227"/>
      <c r="F33" s="133">
        <v>84910</v>
      </c>
      <c r="G33" s="226"/>
      <c r="H33" s="226"/>
      <c r="I33" s="227"/>
      <c r="J33" s="133">
        <v>255560</v>
      </c>
      <c r="K33" s="226"/>
      <c r="L33" s="226"/>
      <c r="M33" s="227"/>
      <c r="N33" s="133"/>
      <c r="O33" s="226"/>
      <c r="P33" s="226"/>
      <c r="Q33" s="227"/>
    </row>
    <row r="34" spans="1:17" x14ac:dyDescent="0.2">
      <c r="A34" s="130">
        <v>2012</v>
      </c>
      <c r="B34" s="131">
        <v>247928</v>
      </c>
      <c r="C34" s="224"/>
      <c r="D34" s="224"/>
      <c r="E34" s="225"/>
      <c r="F34" s="131">
        <v>83792</v>
      </c>
      <c r="G34" s="224"/>
      <c r="H34" s="224"/>
      <c r="I34" s="225"/>
      <c r="J34" s="131">
        <v>252346</v>
      </c>
      <c r="K34" s="224"/>
      <c r="L34" s="224"/>
      <c r="M34" s="225"/>
      <c r="N34" s="131"/>
      <c r="O34" s="224"/>
      <c r="P34" s="224"/>
      <c r="Q34" s="225"/>
    </row>
    <row r="35" spans="1:17" x14ac:dyDescent="0.2">
      <c r="A35" s="130">
        <v>2013</v>
      </c>
      <c r="B35" s="131">
        <v>245930</v>
      </c>
      <c r="C35" s="224"/>
      <c r="D35" s="224"/>
      <c r="E35" s="225"/>
      <c r="F35" s="131">
        <v>83013</v>
      </c>
      <c r="G35" s="224"/>
      <c r="H35" s="224"/>
      <c r="I35" s="225"/>
      <c r="J35" s="131">
        <v>252359</v>
      </c>
      <c r="K35" s="224"/>
      <c r="L35" s="224"/>
      <c r="M35" s="225"/>
      <c r="N35" s="131"/>
      <c r="O35" s="224"/>
      <c r="P35" s="224"/>
      <c r="Q35" s="225"/>
    </row>
    <row r="36" spans="1:17" s="206" customFormat="1" x14ac:dyDescent="0.2">
      <c r="A36" s="130">
        <v>2014</v>
      </c>
      <c r="B36" s="135">
        <v>242708</v>
      </c>
      <c r="C36" s="224"/>
      <c r="D36" s="224"/>
      <c r="E36" s="225"/>
      <c r="F36" s="135">
        <v>82770</v>
      </c>
      <c r="G36" s="224"/>
      <c r="H36" s="224"/>
      <c r="I36" s="225"/>
      <c r="J36" s="135">
        <v>248703</v>
      </c>
      <c r="K36" s="224"/>
      <c r="L36" s="224"/>
      <c r="M36" s="225"/>
      <c r="N36" s="135"/>
      <c r="O36" s="224"/>
      <c r="P36" s="224"/>
      <c r="Q36" s="225"/>
    </row>
    <row r="37" spans="1:17" s="206" customFormat="1" x14ac:dyDescent="0.2">
      <c r="A37" s="130">
        <v>2015</v>
      </c>
      <c r="B37" s="131">
        <v>239679</v>
      </c>
      <c r="C37" s="239"/>
      <c r="D37" s="239"/>
      <c r="E37" s="240"/>
      <c r="F37" s="131">
        <v>82329</v>
      </c>
      <c r="G37" s="239"/>
      <c r="H37" s="239"/>
      <c r="I37" s="240"/>
      <c r="J37" s="131">
        <v>246108</v>
      </c>
      <c r="K37" s="224"/>
      <c r="L37" s="224"/>
      <c r="M37" s="225"/>
      <c r="N37" s="131"/>
      <c r="O37" s="224"/>
      <c r="P37" s="224"/>
      <c r="Q37" s="225"/>
    </row>
    <row r="38" spans="1:17" x14ac:dyDescent="0.2">
      <c r="A38" s="140">
        <v>2016</v>
      </c>
      <c r="B38" s="137">
        <v>237961</v>
      </c>
      <c r="C38" s="241">
        <v>237961</v>
      </c>
      <c r="D38" s="241">
        <v>237961</v>
      </c>
      <c r="E38" s="242">
        <v>237961</v>
      </c>
      <c r="F38" s="137">
        <v>81196</v>
      </c>
      <c r="G38" s="241">
        <v>81196</v>
      </c>
      <c r="H38" s="241">
        <v>81196</v>
      </c>
      <c r="I38" s="242">
        <v>81196</v>
      </c>
      <c r="J38" s="238">
        <v>242320</v>
      </c>
      <c r="K38" s="239"/>
      <c r="L38" s="239"/>
      <c r="M38" s="240"/>
      <c r="N38" s="238"/>
      <c r="O38" s="239"/>
      <c r="P38" s="239"/>
      <c r="Q38" s="240"/>
    </row>
    <row r="39" spans="1:17" x14ac:dyDescent="0.2">
      <c r="A39" s="234">
        <v>2017</v>
      </c>
      <c r="B39" s="235"/>
      <c r="C39" s="236">
        <v>238307</v>
      </c>
      <c r="D39" s="236">
        <v>238699</v>
      </c>
      <c r="E39" s="237">
        <v>237896</v>
      </c>
      <c r="F39" s="235"/>
      <c r="G39" s="236">
        <v>79663</v>
      </c>
      <c r="H39" s="236">
        <v>79667</v>
      </c>
      <c r="I39" s="237">
        <v>79652</v>
      </c>
      <c r="J39" s="137">
        <v>244096</v>
      </c>
      <c r="K39" s="241">
        <v>244096</v>
      </c>
      <c r="L39" s="241"/>
      <c r="M39" s="242"/>
      <c r="N39" s="137"/>
      <c r="O39" s="241"/>
      <c r="P39" s="241"/>
      <c r="Q39" s="242"/>
    </row>
    <row r="40" spans="1:17" x14ac:dyDescent="0.2">
      <c r="A40" s="134">
        <v>2018</v>
      </c>
      <c r="B40" s="138"/>
      <c r="C40" s="228">
        <v>240345</v>
      </c>
      <c r="D40" s="228">
        <v>241510</v>
      </c>
      <c r="E40" s="229">
        <v>239141</v>
      </c>
      <c r="F40" s="138"/>
      <c r="G40" s="228">
        <v>80285</v>
      </c>
      <c r="H40" s="228">
        <v>80294</v>
      </c>
      <c r="I40" s="229">
        <v>80262</v>
      </c>
      <c r="J40" s="138"/>
      <c r="K40" s="228">
        <v>246445</v>
      </c>
      <c r="L40" s="228"/>
      <c r="M40" s="229"/>
      <c r="N40" s="138"/>
      <c r="O40" s="228"/>
      <c r="P40" s="228"/>
      <c r="Q40" s="229"/>
    </row>
    <row r="41" spans="1:17" s="206" customFormat="1" x14ac:dyDescent="0.2">
      <c r="A41" s="134">
        <v>2019</v>
      </c>
      <c r="B41" s="138"/>
      <c r="C41" s="228">
        <v>242510</v>
      </c>
      <c r="D41" s="228">
        <v>244843</v>
      </c>
      <c r="E41" s="229">
        <v>240119</v>
      </c>
      <c r="F41" s="138"/>
      <c r="G41" s="228">
        <v>81617</v>
      </c>
      <c r="H41" s="228">
        <v>82016</v>
      </c>
      <c r="I41" s="229">
        <v>81197</v>
      </c>
      <c r="J41" s="138"/>
      <c r="K41" s="228">
        <v>249940</v>
      </c>
      <c r="L41" s="228"/>
      <c r="M41" s="229"/>
      <c r="N41" s="138"/>
      <c r="O41" s="228"/>
      <c r="P41" s="228"/>
      <c r="Q41" s="229"/>
    </row>
    <row r="42" spans="1:17" s="206" customFormat="1" x14ac:dyDescent="0.2">
      <c r="A42" s="134">
        <v>2020</v>
      </c>
      <c r="B42" s="138"/>
      <c r="C42" s="228">
        <v>246188</v>
      </c>
      <c r="D42" s="228">
        <v>249742</v>
      </c>
      <c r="E42" s="229">
        <v>242553</v>
      </c>
      <c r="F42" s="138"/>
      <c r="G42" s="228">
        <v>81724</v>
      </c>
      <c r="H42" s="228">
        <v>82515</v>
      </c>
      <c r="I42" s="229">
        <v>80905</v>
      </c>
      <c r="J42" s="138"/>
      <c r="K42" s="228">
        <v>252757</v>
      </c>
      <c r="L42" s="228"/>
      <c r="M42" s="229"/>
      <c r="N42" s="138"/>
      <c r="O42" s="228"/>
      <c r="P42" s="228"/>
      <c r="Q42" s="229"/>
    </row>
    <row r="43" spans="1:17" s="206" customFormat="1" x14ac:dyDescent="0.2">
      <c r="A43" s="134">
        <v>2021</v>
      </c>
      <c r="B43" s="138"/>
      <c r="C43" s="228">
        <v>251822</v>
      </c>
      <c r="D43" s="228">
        <v>256252</v>
      </c>
      <c r="E43" s="229">
        <v>247291</v>
      </c>
      <c r="F43" s="138"/>
      <c r="G43" s="228">
        <v>82490</v>
      </c>
      <c r="H43" s="228">
        <v>83680</v>
      </c>
      <c r="I43" s="229">
        <v>81265</v>
      </c>
      <c r="J43" s="138"/>
      <c r="K43" s="228">
        <v>257060</v>
      </c>
      <c r="L43" s="228"/>
      <c r="M43" s="229"/>
      <c r="N43" s="138"/>
      <c r="O43" s="228"/>
      <c r="P43" s="228"/>
      <c r="Q43" s="229"/>
    </row>
    <row r="44" spans="1:17" x14ac:dyDescent="0.2">
      <c r="A44" s="234">
        <v>2022</v>
      </c>
      <c r="B44" s="235"/>
      <c r="C44" s="236">
        <v>258801</v>
      </c>
      <c r="D44" s="236">
        <v>264153</v>
      </c>
      <c r="E44" s="237">
        <v>253342</v>
      </c>
      <c r="F44" s="235"/>
      <c r="G44" s="236">
        <v>85383</v>
      </c>
      <c r="H44" s="236">
        <v>87020</v>
      </c>
      <c r="I44" s="237">
        <v>83702</v>
      </c>
      <c r="J44" s="235"/>
      <c r="K44" s="236">
        <v>261649</v>
      </c>
      <c r="L44" s="236"/>
      <c r="M44" s="237"/>
      <c r="N44" s="235"/>
      <c r="O44" s="236"/>
      <c r="P44" s="236"/>
      <c r="Q44" s="237"/>
    </row>
    <row r="45" spans="1:17" x14ac:dyDescent="0.2">
      <c r="A45" s="136">
        <v>2023</v>
      </c>
      <c r="B45" s="139"/>
      <c r="C45" s="230">
        <v>263635</v>
      </c>
      <c r="D45" s="230">
        <v>269878</v>
      </c>
      <c r="E45" s="231">
        <v>257297</v>
      </c>
      <c r="F45" s="139"/>
      <c r="G45" s="230">
        <v>87410</v>
      </c>
      <c r="H45" s="230">
        <v>89085</v>
      </c>
      <c r="I45" s="231">
        <v>85686</v>
      </c>
      <c r="J45" s="139"/>
      <c r="K45" s="230">
        <v>266797</v>
      </c>
      <c r="L45" s="230"/>
      <c r="M45" s="231"/>
      <c r="N45" s="139"/>
      <c r="O45" s="230"/>
      <c r="P45" s="230"/>
      <c r="Q45" s="231"/>
    </row>
    <row r="46" spans="1:17" s="206" customFormat="1" x14ac:dyDescent="0.2">
      <c r="A46" s="134">
        <v>2024</v>
      </c>
      <c r="B46" s="138"/>
      <c r="C46" s="228">
        <v>266901</v>
      </c>
      <c r="D46" s="228">
        <v>274422</v>
      </c>
      <c r="E46" s="229">
        <v>259316</v>
      </c>
      <c r="F46" s="138"/>
      <c r="G46" s="228">
        <v>89526</v>
      </c>
      <c r="H46" s="228">
        <v>91648</v>
      </c>
      <c r="I46" s="229">
        <v>87363</v>
      </c>
      <c r="J46" s="138"/>
      <c r="K46" s="228">
        <v>269406</v>
      </c>
      <c r="L46" s="228"/>
      <c r="M46" s="229"/>
      <c r="N46" s="138"/>
      <c r="O46" s="228"/>
      <c r="P46" s="228"/>
      <c r="Q46" s="229"/>
    </row>
    <row r="47" spans="1:17" s="206" customFormat="1" x14ac:dyDescent="0.2">
      <c r="A47" s="134">
        <v>2025</v>
      </c>
      <c r="B47" s="138"/>
      <c r="C47" s="228">
        <v>268763</v>
      </c>
      <c r="D47" s="228">
        <v>277554</v>
      </c>
      <c r="E47" s="229">
        <v>259942</v>
      </c>
      <c r="F47" s="138"/>
      <c r="G47" s="228">
        <v>90301</v>
      </c>
      <c r="H47" s="228">
        <v>92847</v>
      </c>
      <c r="I47" s="229">
        <v>87722</v>
      </c>
      <c r="J47" s="138"/>
      <c r="K47" s="228">
        <v>272268</v>
      </c>
      <c r="L47" s="228"/>
      <c r="M47" s="229"/>
      <c r="N47" s="138"/>
      <c r="O47" s="228"/>
      <c r="P47" s="228"/>
      <c r="Q47" s="229"/>
    </row>
    <row r="48" spans="1:17" s="206" customFormat="1" x14ac:dyDescent="0.2">
      <c r="A48" s="134">
        <v>2026</v>
      </c>
      <c r="B48" s="138"/>
      <c r="C48" s="228">
        <v>270929</v>
      </c>
      <c r="D48" s="228">
        <v>281026</v>
      </c>
      <c r="E48" s="229">
        <v>260840</v>
      </c>
      <c r="F48" s="138"/>
      <c r="G48" s="228">
        <v>90690</v>
      </c>
      <c r="H48" s="228">
        <v>93658</v>
      </c>
      <c r="I48" s="229">
        <v>87702</v>
      </c>
      <c r="J48" s="138"/>
      <c r="K48" s="228">
        <v>273402</v>
      </c>
      <c r="L48" s="228"/>
      <c r="M48" s="229"/>
      <c r="N48" s="138"/>
      <c r="O48" s="228"/>
      <c r="P48" s="228"/>
      <c r="Q48" s="229"/>
    </row>
    <row r="49" spans="1:17" x14ac:dyDescent="0.2">
      <c r="A49" s="140">
        <v>2027</v>
      </c>
      <c r="B49" s="141"/>
      <c r="C49" s="232">
        <v>274602</v>
      </c>
      <c r="D49" s="232">
        <v>285670</v>
      </c>
      <c r="E49" s="233">
        <v>263557</v>
      </c>
      <c r="F49" s="141"/>
      <c r="G49" s="232">
        <v>91412</v>
      </c>
      <c r="H49" s="232">
        <v>94822</v>
      </c>
      <c r="I49" s="233">
        <v>87997</v>
      </c>
      <c r="J49" s="141"/>
      <c r="K49" s="232">
        <v>277265</v>
      </c>
      <c r="L49" s="232"/>
      <c r="M49" s="233"/>
      <c r="N49" s="141"/>
      <c r="O49" s="232"/>
      <c r="P49" s="232"/>
      <c r="Q49" s="233"/>
    </row>
    <row r="50" spans="1:17" x14ac:dyDescent="0.2">
      <c r="A50" s="123" t="s">
        <v>224</v>
      </c>
    </row>
    <row r="51" spans="1:17" x14ac:dyDescent="0.2">
      <c r="A51" s="283"/>
      <c r="B51" s="282"/>
    </row>
    <row r="52" spans="1:17" s="276" customFormat="1" ht="12.75" customHeight="1" x14ac:dyDescent="0.2">
      <c r="A52" s="275" t="s">
        <v>71</v>
      </c>
      <c r="Q52" s="277" t="s">
        <v>130</v>
      </c>
    </row>
    <row r="53" spans="1:17" s="276" customFormat="1" ht="12.75" customHeight="1" x14ac:dyDescent="0.2">
      <c r="A53" s="275" t="s">
        <v>127</v>
      </c>
      <c r="Q53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/>
  </sheetViews>
  <sheetFormatPr baseColWidth="10" defaultColWidth="20.7109375" defaultRowHeight="12.75" x14ac:dyDescent="0.2"/>
  <cols>
    <col min="1" max="5" width="20.7109375" style="292"/>
    <col min="6" max="7" width="20.7109375" style="295"/>
    <col min="8" max="16384" width="20.7109375" style="292"/>
  </cols>
  <sheetData>
    <row r="1" spans="1:9" s="246" customFormat="1" x14ac:dyDescent="0.2">
      <c r="A1" s="383" t="s">
        <v>129</v>
      </c>
      <c r="B1" s="383"/>
      <c r="C1" s="383"/>
      <c r="D1" s="384"/>
      <c r="E1" s="385"/>
      <c r="F1" s="383"/>
      <c r="G1" s="383"/>
      <c r="H1" s="384"/>
      <c r="I1" s="385"/>
    </row>
    <row r="2" spans="1:9" s="247" customFormat="1" x14ac:dyDescent="0.2">
      <c r="C2" s="284"/>
      <c r="D2" s="285"/>
      <c r="E2" s="286"/>
      <c r="G2" s="284"/>
      <c r="H2" s="285"/>
      <c r="I2" s="286"/>
    </row>
    <row r="3" spans="1:9" s="246" customFormat="1" x14ac:dyDescent="0.2">
      <c r="A3" s="243" t="s">
        <v>177</v>
      </c>
      <c r="B3" s="243"/>
      <c r="C3" s="243"/>
      <c r="D3" s="244"/>
      <c r="E3" s="245"/>
      <c r="F3" s="243"/>
      <c r="G3" s="243"/>
      <c r="H3" s="244"/>
      <c r="I3" s="245"/>
    </row>
    <row r="4" spans="1:9" s="247" customFormat="1" x14ac:dyDescent="0.2">
      <c r="C4" s="284"/>
      <c r="D4" s="285"/>
      <c r="E4" s="286"/>
      <c r="G4" s="284"/>
      <c r="H4" s="285"/>
      <c r="I4" s="286"/>
    </row>
    <row r="5" spans="1:9" s="252" customFormat="1" ht="15.75" x14ac:dyDescent="0.2">
      <c r="A5" s="248" t="s">
        <v>53</v>
      </c>
      <c r="B5" s="248" t="s">
        <v>138</v>
      </c>
      <c r="C5" s="249"/>
      <c r="D5" s="250"/>
      <c r="E5" s="251"/>
      <c r="F5" s="249"/>
      <c r="G5" s="249"/>
      <c r="H5" s="250"/>
    </row>
    <row r="6" spans="1:9" s="295" customFormat="1" x14ac:dyDescent="0.2">
      <c r="A6" s="296"/>
      <c r="B6" s="296"/>
      <c r="C6" s="296"/>
      <c r="D6" s="296"/>
      <c r="E6" s="296"/>
      <c r="F6" s="296"/>
    </row>
    <row r="7" spans="1:9" s="246" customFormat="1" x14ac:dyDescent="0.2">
      <c r="A7" s="254" t="s">
        <v>223</v>
      </c>
      <c r="B7" s="243"/>
      <c r="C7" s="243"/>
      <c r="D7" s="244"/>
      <c r="E7" s="245"/>
      <c r="F7" s="243"/>
      <c r="G7" s="243"/>
      <c r="H7" s="244"/>
      <c r="I7" s="245"/>
    </row>
    <row r="8" spans="1:9" s="298" customFormat="1" x14ac:dyDescent="0.2">
      <c r="A8" s="261" t="s">
        <v>79</v>
      </c>
      <c r="B8" s="253" t="s">
        <v>74</v>
      </c>
      <c r="C8" s="218" t="s">
        <v>75</v>
      </c>
      <c r="D8" s="219" t="s">
        <v>76</v>
      </c>
      <c r="E8" s="297"/>
    </row>
    <row r="9" spans="1:9" s="304" customFormat="1" x14ac:dyDescent="0.2">
      <c r="A9" s="299" t="s">
        <v>27</v>
      </c>
      <c r="B9" s="300">
        <v>0.21358801823312357</v>
      </c>
      <c r="C9" s="301">
        <v>0.27990482370754921</v>
      </c>
      <c r="D9" s="302">
        <v>0.1483336963624482</v>
      </c>
      <c r="E9" s="303"/>
    </row>
    <row r="10" spans="1:9" s="304" customFormat="1" x14ac:dyDescent="0.2">
      <c r="A10" s="305" t="s">
        <v>45</v>
      </c>
      <c r="B10" s="306">
        <v>0.21305724918837599</v>
      </c>
      <c r="C10" s="307">
        <v>0.22927446791676553</v>
      </c>
      <c r="D10" s="308">
        <v>0.19688408840567084</v>
      </c>
      <c r="E10" s="303"/>
    </row>
    <row r="11" spans="1:9" s="304" customFormat="1" x14ac:dyDescent="0.2">
      <c r="A11" s="305" t="s">
        <v>25</v>
      </c>
      <c r="B11" s="306">
        <v>0.19292706030944107</v>
      </c>
      <c r="C11" s="307">
        <v>0.23176303765558526</v>
      </c>
      <c r="D11" s="308">
        <v>0.15456415124189204</v>
      </c>
      <c r="E11" s="303"/>
    </row>
    <row r="12" spans="1:9" s="304" customFormat="1" x14ac:dyDescent="0.2">
      <c r="A12" s="305" t="s">
        <v>43</v>
      </c>
      <c r="B12" s="306">
        <v>0.17560569477978527</v>
      </c>
      <c r="C12" s="307">
        <v>0.1958282739233852</v>
      </c>
      <c r="D12" s="308">
        <v>0.15548739831977598</v>
      </c>
      <c r="E12" s="303"/>
    </row>
    <row r="13" spans="1:9" s="304" customFormat="1" x14ac:dyDescent="0.2">
      <c r="A13" s="305" t="s">
        <v>44</v>
      </c>
      <c r="B13" s="306">
        <v>0.17040661380124855</v>
      </c>
      <c r="C13" s="307">
        <v>0.23787121434872094</v>
      </c>
      <c r="D13" s="308">
        <v>0.12774231728452468</v>
      </c>
      <c r="E13" s="303"/>
    </row>
    <row r="14" spans="1:9" s="304" customFormat="1" x14ac:dyDescent="0.2">
      <c r="A14" s="305" t="s">
        <v>39</v>
      </c>
      <c r="B14" s="306">
        <v>0.16733299242248156</v>
      </c>
      <c r="C14" s="307">
        <v>0.19482840662465328</v>
      </c>
      <c r="D14" s="308">
        <v>0.14001908663470042</v>
      </c>
      <c r="E14" s="303"/>
    </row>
    <row r="15" spans="1:9" s="304" customFormat="1" x14ac:dyDescent="0.2">
      <c r="A15" s="305" t="s">
        <v>46</v>
      </c>
      <c r="B15" s="306">
        <v>0.16396092487174085</v>
      </c>
      <c r="C15" s="307">
        <v>0.20246861631250446</v>
      </c>
      <c r="D15" s="308">
        <v>0.12592436087048386</v>
      </c>
      <c r="E15" s="303"/>
    </row>
    <row r="16" spans="1:9" s="304" customFormat="1" x14ac:dyDescent="0.2">
      <c r="A16" s="305" t="s">
        <v>40</v>
      </c>
      <c r="B16" s="306">
        <v>0.16174619678231372</v>
      </c>
      <c r="C16" s="307">
        <v>0.19609155218091945</v>
      </c>
      <c r="D16" s="308">
        <v>0.12771876927293913</v>
      </c>
      <c r="E16" s="303"/>
    </row>
    <row r="17" spans="1:5" s="304" customFormat="1" x14ac:dyDescent="0.2">
      <c r="A17" s="305" t="s">
        <v>32</v>
      </c>
      <c r="B17" s="306">
        <v>0.16166419019316502</v>
      </c>
      <c r="C17" s="307">
        <v>0.19109792284866467</v>
      </c>
      <c r="D17" s="308">
        <v>0.13244047619047628</v>
      </c>
      <c r="E17" s="303"/>
    </row>
    <row r="18" spans="1:5" s="304" customFormat="1" x14ac:dyDescent="0.2">
      <c r="A18" s="387" t="s">
        <v>37</v>
      </c>
      <c r="B18" s="388">
        <v>0.14331601348585066</v>
      </c>
      <c r="C18" s="389">
        <v>0.17477314123946619</v>
      </c>
      <c r="D18" s="390">
        <v>0.11207581080876516</v>
      </c>
      <c r="E18" s="303"/>
    </row>
    <row r="19" spans="1:5" s="304" customFormat="1" x14ac:dyDescent="0.2">
      <c r="A19" s="305" t="s">
        <v>36</v>
      </c>
      <c r="B19" s="306">
        <v>0.13904006294669191</v>
      </c>
      <c r="C19" s="307">
        <v>0.17567567567567566</v>
      </c>
      <c r="D19" s="308">
        <v>0.10281847447605275</v>
      </c>
      <c r="E19" s="303"/>
    </row>
    <row r="20" spans="1:5" s="304" customFormat="1" x14ac:dyDescent="0.2">
      <c r="A20" s="305" t="s">
        <v>38</v>
      </c>
      <c r="B20" s="306">
        <v>0.13865780805091843</v>
      </c>
      <c r="C20" s="307">
        <v>0.16124804818202088</v>
      </c>
      <c r="D20" s="308">
        <v>0.11617897766971308</v>
      </c>
      <c r="E20" s="303"/>
    </row>
    <row r="21" spans="1:5" s="304" customFormat="1" x14ac:dyDescent="0.2">
      <c r="A21" s="305" t="s">
        <v>28</v>
      </c>
      <c r="B21" s="306">
        <v>0.13798730734360842</v>
      </c>
      <c r="C21" s="307">
        <v>0.18434263488761249</v>
      </c>
      <c r="D21" s="308">
        <v>9.1867333030440701E-2</v>
      </c>
      <c r="E21" s="303"/>
    </row>
    <row r="22" spans="1:5" s="304" customFormat="1" x14ac:dyDescent="0.2">
      <c r="A22" s="305" t="s">
        <v>24</v>
      </c>
      <c r="B22" s="306">
        <v>0.13208534822274287</v>
      </c>
      <c r="C22" s="307">
        <v>0.18444670959401344</v>
      </c>
      <c r="D22" s="308">
        <v>8.0121957314939873E-2</v>
      </c>
      <c r="E22" s="303"/>
    </row>
    <row r="23" spans="1:5" s="304" customFormat="1" x14ac:dyDescent="0.2">
      <c r="A23" s="305" t="s">
        <v>29</v>
      </c>
      <c r="B23" s="306">
        <v>0.12447257383966237</v>
      </c>
      <c r="C23" s="307">
        <v>0.18513323983169716</v>
      </c>
      <c r="D23" s="308">
        <v>6.4880112834978743E-2</v>
      </c>
    </row>
    <row r="24" spans="1:5" s="304" customFormat="1" x14ac:dyDescent="0.2">
      <c r="A24" s="305" t="s">
        <v>41</v>
      </c>
      <c r="B24" s="306">
        <v>0.12246670526925296</v>
      </c>
      <c r="C24" s="307">
        <v>0.13857280617164891</v>
      </c>
      <c r="D24" s="308">
        <v>0.10663575775137635</v>
      </c>
    </row>
    <row r="25" spans="1:5" s="304" customFormat="1" x14ac:dyDescent="0.2">
      <c r="A25" s="305" t="s">
        <v>26</v>
      </c>
      <c r="B25" s="306">
        <v>0.11543150195468499</v>
      </c>
      <c r="C25" s="307">
        <v>0.13675680214981534</v>
      </c>
      <c r="D25" s="308">
        <v>9.413794554559618E-2</v>
      </c>
    </row>
    <row r="26" spans="1:5" s="304" customFormat="1" x14ac:dyDescent="0.2">
      <c r="A26" s="305" t="s">
        <v>42</v>
      </c>
      <c r="B26" s="306">
        <v>0.11240189360906938</v>
      </c>
      <c r="C26" s="307">
        <v>0.16848383188891991</v>
      </c>
      <c r="D26" s="308">
        <v>2.46492107241294E-2</v>
      </c>
    </row>
    <row r="27" spans="1:5" s="304" customFormat="1" x14ac:dyDescent="0.2">
      <c r="A27" s="305" t="s">
        <v>31</v>
      </c>
      <c r="B27" s="306">
        <v>9.4654889819705046E-2</v>
      </c>
      <c r="C27" s="307">
        <v>0.12492897888684351</v>
      </c>
      <c r="D27" s="308">
        <v>6.4574972637723382E-2</v>
      </c>
    </row>
    <row r="28" spans="1:5" s="304" customFormat="1" x14ac:dyDescent="0.2">
      <c r="A28" s="305" t="s">
        <v>21</v>
      </c>
      <c r="B28" s="306">
        <v>7.4348224813310715E-2</v>
      </c>
      <c r="C28" s="307">
        <v>0.10080460522012169</v>
      </c>
      <c r="D28" s="308">
        <v>4.8015742866513555E-2</v>
      </c>
    </row>
    <row r="29" spans="1:5" s="304" customFormat="1" x14ac:dyDescent="0.2">
      <c r="A29" s="305" t="s">
        <v>22</v>
      </c>
      <c r="B29" s="306">
        <v>7.3734083506070469E-2</v>
      </c>
      <c r="C29" s="307">
        <v>0.10582323381613956</v>
      </c>
      <c r="D29" s="308">
        <v>4.1827350934440899E-2</v>
      </c>
    </row>
    <row r="30" spans="1:5" s="304" customFormat="1" x14ac:dyDescent="0.2">
      <c r="A30" s="305" t="s">
        <v>34</v>
      </c>
      <c r="B30" s="306">
        <v>6.5655091917128594E-2</v>
      </c>
      <c r="C30" s="307">
        <v>0.11233993015133881</v>
      </c>
      <c r="D30" s="308">
        <v>1.9011406844106515E-2</v>
      </c>
    </row>
    <row r="31" spans="1:5" s="304" customFormat="1" x14ac:dyDescent="0.2">
      <c r="A31" s="305" t="s">
        <v>30</v>
      </c>
      <c r="B31" s="306">
        <v>4.8052144914354944E-2</v>
      </c>
      <c r="C31" s="307">
        <v>0.11683511841906769</v>
      </c>
      <c r="D31" s="308">
        <v>1.1997873794517444E-2</v>
      </c>
    </row>
    <row r="32" spans="1:5" s="304" customFormat="1" x14ac:dyDescent="0.2">
      <c r="A32" s="305" t="s">
        <v>20</v>
      </c>
      <c r="B32" s="306">
        <v>3.7503538069629139E-2</v>
      </c>
      <c r="C32" s="307">
        <v>6.7664924424353678E-2</v>
      </c>
      <c r="D32" s="308">
        <v>7.6563164610803369E-3</v>
      </c>
    </row>
    <row r="33" spans="1:9" s="304" customFormat="1" x14ac:dyDescent="0.2">
      <c r="A33" s="305" t="s">
        <v>23</v>
      </c>
      <c r="B33" s="306">
        <v>1.3168469860896481E-2</v>
      </c>
      <c r="C33" s="307">
        <v>4.3695611923717737E-2</v>
      </c>
      <c r="D33" s="308">
        <v>-1.7216820462005344E-2</v>
      </c>
    </row>
    <row r="34" spans="1:9" s="304" customFormat="1" x14ac:dyDescent="0.2">
      <c r="A34" s="305" t="s">
        <v>33</v>
      </c>
      <c r="B34" s="306">
        <v>-2.1902377972465858E-3</v>
      </c>
      <c r="C34" s="307">
        <v>2.34375E-2</v>
      </c>
      <c r="D34" s="308">
        <v>-2.7577561892823566E-2</v>
      </c>
    </row>
    <row r="35" spans="1:9" s="304" customFormat="1" x14ac:dyDescent="0.2">
      <c r="A35" s="309" t="s">
        <v>35</v>
      </c>
      <c r="B35" s="310">
        <v>-2.4882645678184434E-2</v>
      </c>
      <c r="C35" s="311">
        <v>-1.9384626229161928E-3</v>
      </c>
      <c r="D35" s="312">
        <v>-4.7610631980771978E-2</v>
      </c>
    </row>
    <row r="37" spans="1:9" s="276" customFormat="1" ht="12.75" customHeight="1" x14ac:dyDescent="0.2">
      <c r="A37" s="275" t="s">
        <v>71</v>
      </c>
      <c r="I37" s="277" t="s">
        <v>130</v>
      </c>
    </row>
    <row r="38" spans="1:9" s="276" customFormat="1" ht="12.75" customHeight="1" x14ac:dyDescent="0.2">
      <c r="A38" s="275" t="s">
        <v>127</v>
      </c>
      <c r="I38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baseColWidth="10" defaultColWidth="20.7109375" defaultRowHeight="12.75" x14ac:dyDescent="0.2"/>
  <cols>
    <col min="1" max="16384" width="20.7109375" style="292"/>
  </cols>
  <sheetData>
    <row r="1" spans="1:9" s="246" customFormat="1" x14ac:dyDescent="0.2">
      <c r="A1" s="383" t="s">
        <v>129</v>
      </c>
      <c r="B1" s="383"/>
      <c r="C1" s="383"/>
      <c r="D1" s="384"/>
      <c r="E1" s="385"/>
      <c r="F1" s="383"/>
      <c r="G1" s="383"/>
      <c r="H1" s="384"/>
      <c r="I1" s="385"/>
    </row>
    <row r="2" spans="1:9" s="247" customFormat="1" x14ac:dyDescent="0.2">
      <c r="C2" s="284"/>
      <c r="D2" s="285"/>
      <c r="E2" s="286"/>
      <c r="G2" s="284"/>
      <c r="H2" s="285"/>
      <c r="I2" s="286"/>
    </row>
    <row r="3" spans="1:9" s="246" customFormat="1" x14ac:dyDescent="0.2">
      <c r="A3" s="243" t="s">
        <v>177</v>
      </c>
      <c r="B3" s="243"/>
      <c r="C3" s="243"/>
      <c r="D3" s="244"/>
      <c r="E3" s="245"/>
      <c r="F3" s="243"/>
      <c r="G3" s="243"/>
      <c r="H3" s="244"/>
      <c r="I3" s="245"/>
    </row>
    <row r="4" spans="1:9" s="247" customFormat="1" x14ac:dyDescent="0.2">
      <c r="C4" s="284"/>
      <c r="D4" s="285"/>
      <c r="E4" s="286"/>
      <c r="G4" s="284"/>
      <c r="H4" s="285"/>
      <c r="I4" s="286"/>
    </row>
    <row r="5" spans="1:9" s="252" customFormat="1" ht="15.75" x14ac:dyDescent="0.2">
      <c r="A5" s="248" t="s">
        <v>54</v>
      </c>
      <c r="B5" s="248" t="s">
        <v>139</v>
      </c>
      <c r="C5" s="249"/>
      <c r="D5" s="250"/>
      <c r="E5" s="251"/>
      <c r="F5" s="249"/>
      <c r="G5" s="249"/>
      <c r="H5" s="250"/>
    </row>
    <row r="6" spans="1:9" s="123" customFormat="1" x14ac:dyDescent="0.2"/>
    <row r="7" spans="1:9" s="123" customFormat="1" x14ac:dyDescent="0.2">
      <c r="A7" s="123" t="s">
        <v>184</v>
      </c>
    </row>
    <row r="8" spans="1:9" s="291" customFormat="1" ht="25.5" x14ac:dyDescent="0.2">
      <c r="A8" s="287" t="s">
        <v>79</v>
      </c>
      <c r="B8" s="288" t="s">
        <v>157</v>
      </c>
      <c r="C8" s="289" t="s">
        <v>158</v>
      </c>
      <c r="D8" s="290"/>
    </row>
    <row r="9" spans="1:9" x14ac:dyDescent="0.2">
      <c r="A9" s="391" t="s">
        <v>37</v>
      </c>
      <c r="B9" s="392">
        <v>1.9559999999999998E-3</v>
      </c>
      <c r="C9" s="393">
        <v>4.8900000000000002E-3</v>
      </c>
    </row>
    <row r="10" spans="1:9" x14ac:dyDescent="0.2">
      <c r="A10" s="255" t="s">
        <v>30</v>
      </c>
      <c r="B10" s="257">
        <v>2.5500000000000002E-3</v>
      </c>
      <c r="C10" s="258">
        <v>7.5599999999999999E-3</v>
      </c>
    </row>
    <row r="11" spans="1:9" x14ac:dyDescent="0.2">
      <c r="A11" s="255" t="s">
        <v>45</v>
      </c>
      <c r="B11" s="257">
        <v>2.8600000000000001E-3</v>
      </c>
      <c r="C11" s="258">
        <v>4.529E-3</v>
      </c>
    </row>
    <row r="12" spans="1:9" x14ac:dyDescent="0.2">
      <c r="A12" s="255" t="s">
        <v>23</v>
      </c>
      <c r="B12" s="257">
        <v>3.359E-3</v>
      </c>
      <c r="C12" s="258">
        <v>7.1659999999999996E-3</v>
      </c>
    </row>
    <row r="13" spans="1:9" x14ac:dyDescent="0.2">
      <c r="A13" s="255" t="s">
        <v>21</v>
      </c>
      <c r="B13" s="257">
        <v>3.493E-3</v>
      </c>
      <c r="C13" s="258">
        <v>8.0929999999999995E-3</v>
      </c>
    </row>
    <row r="14" spans="1:9" x14ac:dyDescent="0.2">
      <c r="A14" s="255" t="s">
        <v>34</v>
      </c>
      <c r="B14" s="257">
        <v>3.774E-3</v>
      </c>
      <c r="C14" s="258">
        <v>1.2869999999999999E-2</v>
      </c>
    </row>
    <row r="15" spans="1:9" x14ac:dyDescent="0.2">
      <c r="A15" s="255" t="s">
        <v>26</v>
      </c>
      <c r="B15" s="257">
        <v>3.8210000000000002E-3</v>
      </c>
      <c r="C15" s="258">
        <v>6.7219999999999997E-3</v>
      </c>
    </row>
    <row r="16" spans="1:9" x14ac:dyDescent="0.2">
      <c r="A16" s="255" t="s">
        <v>41</v>
      </c>
      <c r="B16" s="257">
        <v>3.9150000000000001E-3</v>
      </c>
      <c r="C16" s="258">
        <v>7.6340000000000002E-3</v>
      </c>
    </row>
    <row r="17" spans="1:3" x14ac:dyDescent="0.2">
      <c r="A17" s="255" t="s">
        <v>38</v>
      </c>
      <c r="B17" s="257">
        <v>4.1929999999999997E-3</v>
      </c>
      <c r="C17" s="258">
        <v>8.8409999999999999E-3</v>
      </c>
    </row>
    <row r="18" spans="1:3" x14ac:dyDescent="0.2">
      <c r="A18" s="255" t="s">
        <v>43</v>
      </c>
      <c r="B18" s="257">
        <v>4.3270000000000001E-3</v>
      </c>
      <c r="C18" s="258">
        <v>8.1550000000000008E-3</v>
      </c>
    </row>
    <row r="19" spans="1:3" x14ac:dyDescent="0.2">
      <c r="A19" s="255" t="s">
        <v>31</v>
      </c>
      <c r="B19" s="257">
        <v>4.4840000000000001E-3</v>
      </c>
      <c r="C19" s="258">
        <v>8.8629999999999994E-3</v>
      </c>
    </row>
    <row r="20" spans="1:3" x14ac:dyDescent="0.2">
      <c r="A20" s="255" t="s">
        <v>36</v>
      </c>
      <c r="B20" s="257">
        <v>4.7860000000000003E-3</v>
      </c>
      <c r="C20" s="258">
        <v>1.1846000000000001E-2</v>
      </c>
    </row>
    <row r="21" spans="1:3" x14ac:dyDescent="0.2">
      <c r="A21" s="255" t="s">
        <v>33</v>
      </c>
      <c r="B21" s="257">
        <v>4.9550000000000002E-3</v>
      </c>
      <c r="C21" s="258">
        <v>9.1800000000000007E-3</v>
      </c>
    </row>
    <row r="22" spans="1:3" x14ac:dyDescent="0.2">
      <c r="A22" s="255" t="s">
        <v>42</v>
      </c>
      <c r="B22" s="257">
        <v>4.9649999999999998E-3</v>
      </c>
      <c r="C22" s="258">
        <v>1.0037000000000001E-2</v>
      </c>
    </row>
    <row r="23" spans="1:3" x14ac:dyDescent="0.2">
      <c r="A23" s="255" t="s">
        <v>39</v>
      </c>
      <c r="B23" s="257">
        <v>4.9719999999999999E-3</v>
      </c>
      <c r="C23" s="258">
        <v>6.2940000000000001E-3</v>
      </c>
    </row>
    <row r="24" spans="1:3" x14ac:dyDescent="0.2">
      <c r="A24" s="255" t="s">
        <v>22</v>
      </c>
      <c r="B24" s="257">
        <v>5.7730000000000004E-3</v>
      </c>
      <c r="C24" s="258">
        <v>1.2538000000000001E-2</v>
      </c>
    </row>
    <row r="25" spans="1:3" x14ac:dyDescent="0.2">
      <c r="A25" s="255" t="s">
        <v>40</v>
      </c>
      <c r="B25" s="257">
        <v>5.8469999999999998E-3</v>
      </c>
      <c r="C25" s="258">
        <v>1.0647999999999999E-2</v>
      </c>
    </row>
    <row r="26" spans="1:3" x14ac:dyDescent="0.2">
      <c r="A26" s="255" t="s">
        <v>20</v>
      </c>
      <c r="B26" s="257">
        <v>7.2880000000000002E-3</v>
      </c>
      <c r="C26" s="258">
        <v>1.3661E-2</v>
      </c>
    </row>
    <row r="27" spans="1:3" x14ac:dyDescent="0.2">
      <c r="A27" s="255" t="s">
        <v>44</v>
      </c>
      <c r="B27" s="257">
        <v>7.5119999999999996E-3</v>
      </c>
      <c r="C27" s="258">
        <v>1.4161999999999999E-2</v>
      </c>
    </row>
    <row r="28" spans="1:3" x14ac:dyDescent="0.2">
      <c r="A28" s="255" t="s">
        <v>28</v>
      </c>
      <c r="B28" s="257">
        <v>7.5529999999999998E-3</v>
      </c>
      <c r="C28" s="258">
        <v>1.3657000000000001E-2</v>
      </c>
    </row>
    <row r="29" spans="1:3" x14ac:dyDescent="0.2">
      <c r="A29" s="255" t="s">
        <v>25</v>
      </c>
      <c r="B29" s="257">
        <v>7.6140000000000001E-3</v>
      </c>
      <c r="C29" s="258">
        <v>9.8320000000000005E-3</v>
      </c>
    </row>
    <row r="30" spans="1:3" x14ac:dyDescent="0.2">
      <c r="A30" s="255" t="s">
        <v>29</v>
      </c>
      <c r="B30" s="257">
        <v>8.0920000000000002E-3</v>
      </c>
      <c r="C30" s="258">
        <v>1.4383E-2</v>
      </c>
    </row>
    <row r="31" spans="1:3" x14ac:dyDescent="0.2">
      <c r="A31" s="255" t="s">
        <v>27</v>
      </c>
      <c r="B31" s="257">
        <v>8.2950000000000003E-3</v>
      </c>
      <c r="C31" s="258">
        <v>1.2699999999999999E-2</v>
      </c>
    </row>
    <row r="32" spans="1:3" x14ac:dyDescent="0.2">
      <c r="A32" s="255" t="s">
        <v>35</v>
      </c>
      <c r="B32" s="257">
        <v>8.3510000000000008E-3</v>
      </c>
      <c r="C32" s="258">
        <v>1.1101E-2</v>
      </c>
    </row>
    <row r="33" spans="1:9" x14ac:dyDescent="0.2">
      <c r="A33" s="255" t="s">
        <v>46</v>
      </c>
      <c r="B33" s="257">
        <v>8.5360000000000002E-3</v>
      </c>
      <c r="C33" s="258">
        <v>1.1068E-2</v>
      </c>
    </row>
    <row r="34" spans="1:9" x14ac:dyDescent="0.2">
      <c r="A34" s="255" t="s">
        <v>32</v>
      </c>
      <c r="B34" s="257">
        <v>8.9940000000000003E-3</v>
      </c>
      <c r="C34" s="258">
        <v>8.574E-3</v>
      </c>
    </row>
    <row r="35" spans="1:9" x14ac:dyDescent="0.2">
      <c r="A35" s="256" t="s">
        <v>69</v>
      </c>
      <c r="B35" s="259">
        <v>1.0508E-2</v>
      </c>
      <c r="C35" s="260">
        <v>1.3849999999999999E-2</v>
      </c>
    </row>
    <row r="36" spans="1:9" x14ac:dyDescent="0.2">
      <c r="A36" s="293" t="s">
        <v>115</v>
      </c>
    </row>
    <row r="37" spans="1:9" s="295" customFormat="1" x14ac:dyDescent="0.2">
      <c r="A37" s="294" t="s">
        <v>159</v>
      </c>
    </row>
    <row r="39" spans="1:9" s="276" customFormat="1" ht="12.75" customHeight="1" x14ac:dyDescent="0.2">
      <c r="A39" s="275" t="s">
        <v>71</v>
      </c>
      <c r="I39" s="277" t="s">
        <v>130</v>
      </c>
    </row>
    <row r="40" spans="1:9" s="276" customFormat="1" ht="12.75" customHeight="1" x14ac:dyDescent="0.2">
      <c r="A40" s="275" t="s">
        <v>127</v>
      </c>
      <c r="I40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/>
  </sheetViews>
  <sheetFormatPr baseColWidth="10" defaultColWidth="12" defaultRowHeight="12.75" x14ac:dyDescent="0.2"/>
  <cols>
    <col min="1" max="16384" width="12" style="123"/>
  </cols>
  <sheetData>
    <row r="1" spans="1:17" s="122" customFormat="1" x14ac:dyDescent="0.2">
      <c r="A1" s="380" t="s">
        <v>129</v>
      </c>
      <c r="B1" s="380"/>
      <c r="C1" s="380"/>
      <c r="D1" s="380"/>
      <c r="E1" s="381"/>
      <c r="F1" s="380"/>
      <c r="G1" s="380"/>
      <c r="H1" s="380"/>
      <c r="I1" s="381"/>
      <c r="J1" s="380"/>
      <c r="K1" s="380"/>
      <c r="L1" s="380"/>
      <c r="M1" s="381"/>
      <c r="N1" s="380"/>
      <c r="O1" s="380"/>
      <c r="P1" s="380"/>
      <c r="Q1" s="381"/>
    </row>
    <row r="3" spans="1:17" s="122" customFormat="1" x14ac:dyDescent="0.2">
      <c r="A3" s="120" t="s">
        <v>177</v>
      </c>
      <c r="B3" s="120"/>
      <c r="C3" s="120"/>
      <c r="D3" s="120"/>
      <c r="E3" s="121"/>
      <c r="F3" s="120"/>
      <c r="G3" s="120"/>
      <c r="H3" s="120"/>
      <c r="I3" s="121"/>
      <c r="J3" s="120"/>
      <c r="K3" s="120"/>
      <c r="L3" s="120"/>
      <c r="M3" s="121"/>
      <c r="N3" s="120"/>
      <c r="O3" s="120"/>
      <c r="P3" s="120"/>
      <c r="Q3" s="121"/>
    </row>
    <row r="5" spans="1:17" s="115" customFormat="1" ht="15.75" x14ac:dyDescent="0.2">
      <c r="A5" s="119" t="s">
        <v>55</v>
      </c>
      <c r="B5" s="119" t="s">
        <v>140</v>
      </c>
      <c r="C5" s="114"/>
      <c r="D5" s="114"/>
      <c r="E5" s="117"/>
      <c r="F5" s="114"/>
      <c r="G5" s="114"/>
      <c r="H5" s="114"/>
      <c r="I5" s="117"/>
      <c r="J5" s="114"/>
      <c r="K5" s="114"/>
      <c r="L5" s="114"/>
      <c r="N5" s="114"/>
      <c r="O5" s="114"/>
      <c r="P5" s="114"/>
    </row>
    <row r="6" spans="1:17" x14ac:dyDescent="0.2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207" customFormat="1" ht="38.25" x14ac:dyDescent="0.2">
      <c r="A8" s="116" t="s">
        <v>72</v>
      </c>
      <c r="B8" s="118" t="s">
        <v>85</v>
      </c>
      <c r="C8" s="218" t="s">
        <v>74</v>
      </c>
      <c r="D8" s="218" t="s">
        <v>75</v>
      </c>
      <c r="E8" s="219" t="s">
        <v>76</v>
      </c>
      <c r="F8" s="118" t="s">
        <v>178</v>
      </c>
      <c r="G8" s="218" t="s">
        <v>74</v>
      </c>
      <c r="H8" s="218" t="s">
        <v>75</v>
      </c>
      <c r="I8" s="219" t="s">
        <v>76</v>
      </c>
      <c r="J8" s="118"/>
      <c r="K8" s="218"/>
      <c r="L8" s="218"/>
      <c r="M8" s="219"/>
      <c r="N8" s="118"/>
      <c r="O8" s="218"/>
      <c r="P8" s="218"/>
      <c r="Q8" s="219"/>
    </row>
    <row r="9" spans="1:17" x14ac:dyDescent="0.2">
      <c r="A9" s="126">
        <v>1987</v>
      </c>
      <c r="B9" s="127">
        <v>81028</v>
      </c>
      <c r="C9" s="220"/>
      <c r="D9" s="220"/>
      <c r="E9" s="221"/>
      <c r="F9" s="127"/>
      <c r="G9" s="220"/>
      <c r="H9" s="220"/>
      <c r="I9" s="221"/>
      <c r="J9" s="127"/>
      <c r="K9" s="220"/>
      <c r="L9" s="220"/>
      <c r="M9" s="221"/>
      <c r="N9" s="127"/>
      <c r="O9" s="220"/>
      <c r="P9" s="220"/>
      <c r="Q9" s="221"/>
    </row>
    <row r="10" spans="1:17" x14ac:dyDescent="0.2">
      <c r="A10" s="130">
        <v>1988</v>
      </c>
      <c r="B10" s="131">
        <v>78869</v>
      </c>
      <c r="C10" s="224"/>
      <c r="D10" s="224"/>
      <c r="E10" s="225"/>
      <c r="F10" s="131"/>
      <c r="G10" s="224"/>
      <c r="H10" s="224"/>
      <c r="I10" s="225"/>
      <c r="J10" s="131"/>
      <c r="K10" s="224"/>
      <c r="L10" s="224"/>
      <c r="M10" s="225"/>
      <c r="N10" s="131"/>
      <c r="O10" s="224"/>
      <c r="P10" s="224"/>
      <c r="Q10" s="225"/>
    </row>
    <row r="11" spans="1:17" x14ac:dyDescent="0.2">
      <c r="A11" s="130">
        <v>1989</v>
      </c>
      <c r="B11" s="131">
        <v>77245</v>
      </c>
      <c r="C11" s="224"/>
      <c r="D11" s="224"/>
      <c r="E11" s="225"/>
      <c r="F11" s="131"/>
      <c r="G11" s="224"/>
      <c r="H11" s="224"/>
      <c r="I11" s="225"/>
      <c r="J11" s="131"/>
      <c r="K11" s="224"/>
      <c r="L11" s="224"/>
      <c r="M11" s="225"/>
      <c r="N11" s="131"/>
      <c r="O11" s="224"/>
      <c r="P11" s="224"/>
      <c r="Q11" s="225"/>
    </row>
    <row r="12" spans="1:17" x14ac:dyDescent="0.2">
      <c r="A12" s="130">
        <v>1990</v>
      </c>
      <c r="B12" s="131">
        <v>71179</v>
      </c>
      <c r="C12" s="224"/>
      <c r="D12" s="224"/>
      <c r="E12" s="225"/>
      <c r="F12" s="131"/>
      <c r="G12" s="224"/>
      <c r="H12" s="224"/>
      <c r="I12" s="225"/>
      <c r="J12" s="131"/>
      <c r="K12" s="224"/>
      <c r="L12" s="224"/>
      <c r="M12" s="225"/>
      <c r="N12" s="131"/>
      <c r="O12" s="224"/>
      <c r="P12" s="224"/>
      <c r="Q12" s="225"/>
    </row>
    <row r="13" spans="1:17" x14ac:dyDescent="0.2">
      <c r="A13" s="130">
        <v>1991</v>
      </c>
      <c r="B13" s="131">
        <v>66924</v>
      </c>
      <c r="C13" s="224"/>
      <c r="D13" s="224"/>
      <c r="E13" s="225"/>
      <c r="F13" s="131"/>
      <c r="G13" s="224"/>
      <c r="H13" s="224"/>
      <c r="I13" s="225"/>
      <c r="J13" s="131"/>
      <c r="K13" s="224"/>
      <c r="L13" s="224"/>
      <c r="M13" s="225"/>
      <c r="N13" s="131"/>
      <c r="O13" s="224"/>
      <c r="P13" s="224"/>
      <c r="Q13" s="225"/>
    </row>
    <row r="14" spans="1:17" x14ac:dyDescent="0.2">
      <c r="A14" s="128">
        <v>1992</v>
      </c>
      <c r="B14" s="129">
        <v>65684</v>
      </c>
      <c r="C14" s="222"/>
      <c r="D14" s="222"/>
      <c r="E14" s="223"/>
      <c r="F14" s="129"/>
      <c r="G14" s="222"/>
      <c r="H14" s="222"/>
      <c r="I14" s="223"/>
      <c r="J14" s="129"/>
      <c r="K14" s="222"/>
      <c r="L14" s="222"/>
      <c r="M14" s="223"/>
      <c r="N14" s="129"/>
      <c r="O14" s="222"/>
      <c r="P14" s="222"/>
      <c r="Q14" s="223"/>
    </row>
    <row r="15" spans="1:17" x14ac:dyDescent="0.2">
      <c r="A15" s="130">
        <v>1993</v>
      </c>
      <c r="B15" s="131">
        <v>64594</v>
      </c>
      <c r="C15" s="224"/>
      <c r="D15" s="224"/>
      <c r="E15" s="225"/>
      <c r="F15" s="131"/>
      <c r="G15" s="224"/>
      <c r="H15" s="224"/>
      <c r="I15" s="225"/>
      <c r="J15" s="131"/>
      <c r="K15" s="224"/>
      <c r="L15" s="224"/>
      <c r="M15" s="225"/>
      <c r="N15" s="131"/>
      <c r="O15" s="224"/>
      <c r="P15" s="224"/>
      <c r="Q15" s="225"/>
    </row>
    <row r="16" spans="1:17" x14ac:dyDescent="0.2">
      <c r="A16" s="130">
        <v>1994</v>
      </c>
      <c r="B16" s="131">
        <v>63471</v>
      </c>
      <c r="C16" s="224"/>
      <c r="D16" s="224"/>
      <c r="E16" s="225"/>
      <c r="F16" s="131">
        <v>58000</v>
      </c>
      <c r="G16" s="224"/>
      <c r="H16" s="224"/>
      <c r="I16" s="225"/>
      <c r="J16" s="131"/>
      <c r="K16" s="224"/>
      <c r="L16" s="224"/>
      <c r="M16" s="225"/>
      <c r="N16" s="131"/>
      <c r="O16" s="224"/>
      <c r="P16" s="224"/>
      <c r="Q16" s="225"/>
    </row>
    <row r="17" spans="1:17" x14ac:dyDescent="0.2">
      <c r="A17" s="130">
        <v>1995</v>
      </c>
      <c r="B17" s="131">
        <v>65182</v>
      </c>
      <c r="C17" s="224"/>
      <c r="D17" s="224"/>
      <c r="E17" s="225"/>
      <c r="F17" s="131">
        <v>57524</v>
      </c>
      <c r="G17" s="224"/>
      <c r="H17" s="224"/>
      <c r="I17" s="225"/>
      <c r="J17" s="131"/>
      <c r="K17" s="224"/>
      <c r="L17" s="224"/>
      <c r="M17" s="225"/>
      <c r="N17" s="131"/>
      <c r="O17" s="224"/>
      <c r="P17" s="224"/>
      <c r="Q17" s="225"/>
    </row>
    <row r="18" spans="1:17" x14ac:dyDescent="0.2">
      <c r="A18" s="132">
        <v>1996</v>
      </c>
      <c r="B18" s="133">
        <v>66331</v>
      </c>
      <c r="C18" s="226"/>
      <c r="D18" s="226"/>
      <c r="E18" s="227"/>
      <c r="F18" s="133">
        <v>57199</v>
      </c>
      <c r="G18" s="226"/>
      <c r="H18" s="226"/>
      <c r="I18" s="227"/>
      <c r="J18" s="133"/>
      <c r="K18" s="226"/>
      <c r="L18" s="226"/>
      <c r="M18" s="227"/>
      <c r="N18" s="133"/>
      <c r="O18" s="226"/>
      <c r="P18" s="226"/>
      <c r="Q18" s="227"/>
    </row>
    <row r="19" spans="1:17" x14ac:dyDescent="0.2">
      <c r="A19" s="128">
        <v>1997</v>
      </c>
      <c r="B19" s="129">
        <v>67788</v>
      </c>
      <c r="C19" s="222"/>
      <c r="D19" s="222"/>
      <c r="E19" s="223"/>
      <c r="F19" s="129">
        <v>56356</v>
      </c>
      <c r="G19" s="222"/>
      <c r="H19" s="222"/>
      <c r="I19" s="223"/>
      <c r="J19" s="129"/>
      <c r="K19" s="222"/>
      <c r="L19" s="222"/>
      <c r="M19" s="223"/>
      <c r="N19" s="129"/>
      <c r="O19" s="222"/>
      <c r="P19" s="222"/>
      <c r="Q19" s="223"/>
    </row>
    <row r="20" spans="1:17" x14ac:dyDescent="0.2">
      <c r="A20" s="130">
        <v>1998</v>
      </c>
      <c r="B20" s="131">
        <v>70101</v>
      </c>
      <c r="C20" s="224"/>
      <c r="D20" s="224"/>
      <c r="E20" s="225"/>
      <c r="F20" s="131">
        <v>57613</v>
      </c>
      <c r="G20" s="224"/>
      <c r="H20" s="224"/>
      <c r="I20" s="225"/>
      <c r="J20" s="131"/>
      <c r="K20" s="224"/>
      <c r="L20" s="224"/>
      <c r="M20" s="225"/>
      <c r="N20" s="131"/>
      <c r="O20" s="224"/>
      <c r="P20" s="224"/>
      <c r="Q20" s="225"/>
    </row>
    <row r="21" spans="1:17" x14ac:dyDescent="0.2">
      <c r="A21" s="130">
        <v>1999</v>
      </c>
      <c r="B21" s="131">
        <v>70655</v>
      </c>
      <c r="C21" s="224"/>
      <c r="D21" s="224"/>
      <c r="E21" s="225"/>
      <c r="F21" s="131">
        <v>59322</v>
      </c>
      <c r="G21" s="224"/>
      <c r="H21" s="224"/>
      <c r="I21" s="225"/>
      <c r="J21" s="131"/>
      <c r="K21" s="224"/>
      <c r="L21" s="224"/>
      <c r="M21" s="225"/>
      <c r="N21" s="131"/>
      <c r="O21" s="224"/>
      <c r="P21" s="224"/>
      <c r="Q21" s="225"/>
    </row>
    <row r="22" spans="1:17" x14ac:dyDescent="0.2">
      <c r="A22" s="130">
        <v>2000</v>
      </c>
      <c r="B22" s="131">
        <v>72738</v>
      </c>
      <c r="C22" s="224"/>
      <c r="D22" s="224"/>
      <c r="E22" s="225"/>
      <c r="F22" s="131">
        <v>60164</v>
      </c>
      <c r="G22" s="224"/>
      <c r="H22" s="224"/>
      <c r="I22" s="225"/>
      <c r="J22" s="131"/>
      <c r="K22" s="224"/>
      <c r="L22" s="224"/>
      <c r="M22" s="225"/>
      <c r="N22" s="131"/>
      <c r="O22" s="224"/>
      <c r="P22" s="224"/>
      <c r="Q22" s="225"/>
    </row>
    <row r="23" spans="1:17" x14ac:dyDescent="0.2">
      <c r="A23" s="132">
        <v>2001</v>
      </c>
      <c r="B23" s="133">
        <v>74024</v>
      </c>
      <c r="C23" s="226"/>
      <c r="D23" s="226"/>
      <c r="E23" s="227"/>
      <c r="F23" s="133">
        <v>62464</v>
      </c>
      <c r="G23" s="226"/>
      <c r="H23" s="226"/>
      <c r="I23" s="227"/>
      <c r="J23" s="133"/>
      <c r="K23" s="226"/>
      <c r="L23" s="226"/>
      <c r="M23" s="227"/>
      <c r="N23" s="133"/>
      <c r="O23" s="226"/>
      <c r="P23" s="226"/>
      <c r="Q23" s="227"/>
    </row>
    <row r="24" spans="1:17" x14ac:dyDescent="0.2">
      <c r="A24" s="128">
        <v>2002</v>
      </c>
      <c r="B24" s="129">
        <v>71796</v>
      </c>
      <c r="C24" s="222"/>
      <c r="D24" s="222"/>
      <c r="E24" s="223"/>
      <c r="F24" s="129">
        <v>62340</v>
      </c>
      <c r="G24" s="222"/>
      <c r="H24" s="222"/>
      <c r="I24" s="223"/>
      <c r="J24" s="129"/>
      <c r="K24" s="222"/>
      <c r="L24" s="222"/>
      <c r="M24" s="223"/>
      <c r="N24" s="129"/>
      <c r="O24" s="222"/>
      <c r="P24" s="222"/>
      <c r="Q24" s="223"/>
    </row>
    <row r="25" spans="1:17" x14ac:dyDescent="0.2">
      <c r="A25" s="130">
        <v>2003</v>
      </c>
      <c r="B25" s="131">
        <v>72034</v>
      </c>
      <c r="C25" s="224"/>
      <c r="D25" s="224"/>
      <c r="E25" s="225"/>
      <c r="F25" s="131">
        <v>62959</v>
      </c>
      <c r="G25" s="224"/>
      <c r="H25" s="224"/>
      <c r="I25" s="225"/>
      <c r="J25" s="131"/>
      <c r="K25" s="224"/>
      <c r="L25" s="224"/>
      <c r="M25" s="225"/>
      <c r="N25" s="131"/>
      <c r="O25" s="224"/>
      <c r="P25" s="224"/>
      <c r="Q25" s="225"/>
    </row>
    <row r="26" spans="1:17" x14ac:dyDescent="0.2">
      <c r="A26" s="130">
        <v>2004</v>
      </c>
      <c r="B26" s="131">
        <v>72635</v>
      </c>
      <c r="C26" s="224"/>
      <c r="D26" s="224"/>
      <c r="E26" s="225"/>
      <c r="F26" s="131">
        <v>63747</v>
      </c>
      <c r="G26" s="224"/>
      <c r="H26" s="224"/>
      <c r="I26" s="225"/>
      <c r="J26" s="131"/>
      <c r="K26" s="224"/>
      <c r="L26" s="224"/>
      <c r="M26" s="225"/>
      <c r="N26" s="131"/>
      <c r="O26" s="224"/>
      <c r="P26" s="224"/>
      <c r="Q26" s="225"/>
    </row>
    <row r="27" spans="1:17" x14ac:dyDescent="0.2">
      <c r="A27" s="130">
        <v>2005</v>
      </c>
      <c r="B27" s="131">
        <v>73154</v>
      </c>
      <c r="C27" s="224"/>
      <c r="D27" s="224"/>
      <c r="E27" s="225"/>
      <c r="F27" s="131">
        <v>59774</v>
      </c>
      <c r="G27" s="224"/>
      <c r="H27" s="224"/>
      <c r="I27" s="225"/>
      <c r="J27" s="131"/>
      <c r="K27" s="224"/>
      <c r="L27" s="224"/>
      <c r="M27" s="225"/>
      <c r="N27" s="131"/>
      <c r="O27" s="224"/>
      <c r="P27" s="224"/>
      <c r="Q27" s="225"/>
    </row>
    <row r="28" spans="1:17" x14ac:dyDescent="0.2">
      <c r="A28" s="132">
        <v>2006</v>
      </c>
      <c r="B28" s="133">
        <v>75457</v>
      </c>
      <c r="C28" s="226"/>
      <c r="D28" s="226"/>
      <c r="E28" s="227"/>
      <c r="F28" s="133">
        <v>59471</v>
      </c>
      <c r="G28" s="226"/>
      <c r="H28" s="226"/>
      <c r="I28" s="227"/>
      <c r="J28" s="133"/>
      <c r="K28" s="226"/>
      <c r="L28" s="226"/>
      <c r="M28" s="227"/>
      <c r="N28" s="133"/>
      <c r="O28" s="226"/>
      <c r="P28" s="226"/>
      <c r="Q28" s="227"/>
    </row>
    <row r="29" spans="1:17" x14ac:dyDescent="0.2">
      <c r="A29" s="128">
        <v>2007</v>
      </c>
      <c r="B29" s="129">
        <v>75036</v>
      </c>
      <c r="C29" s="222"/>
      <c r="D29" s="222"/>
      <c r="E29" s="223"/>
      <c r="F29" s="129">
        <v>58305</v>
      </c>
      <c r="G29" s="222"/>
      <c r="H29" s="222"/>
      <c r="I29" s="223"/>
      <c r="J29" s="129"/>
      <c r="K29" s="222"/>
      <c r="L29" s="222"/>
      <c r="M29" s="223"/>
      <c r="N29" s="129"/>
      <c r="O29" s="222"/>
      <c r="P29" s="222"/>
      <c r="Q29" s="223"/>
    </row>
    <row r="30" spans="1:17" x14ac:dyDescent="0.2">
      <c r="A30" s="130">
        <v>2008</v>
      </c>
      <c r="B30" s="131">
        <v>77836</v>
      </c>
      <c r="C30" s="224"/>
      <c r="D30" s="224"/>
      <c r="E30" s="225"/>
      <c r="F30" s="131">
        <v>63045</v>
      </c>
      <c r="G30" s="224"/>
      <c r="H30" s="224"/>
      <c r="I30" s="225"/>
      <c r="J30" s="131"/>
      <c r="K30" s="224"/>
      <c r="L30" s="224"/>
      <c r="M30" s="225"/>
      <c r="N30" s="131"/>
      <c r="O30" s="224"/>
      <c r="P30" s="224"/>
      <c r="Q30" s="225"/>
    </row>
    <row r="31" spans="1:17" x14ac:dyDescent="0.2">
      <c r="A31" s="130">
        <v>2009</v>
      </c>
      <c r="B31" s="131">
        <v>77119</v>
      </c>
      <c r="C31" s="224"/>
      <c r="D31" s="224"/>
      <c r="E31" s="225"/>
      <c r="F31" s="131">
        <v>65077</v>
      </c>
      <c r="G31" s="224"/>
      <c r="H31" s="224"/>
      <c r="I31" s="225"/>
      <c r="J31" s="131"/>
      <c r="K31" s="224"/>
      <c r="L31" s="224"/>
      <c r="M31" s="225"/>
      <c r="N31" s="131"/>
      <c r="O31" s="224"/>
      <c r="P31" s="224"/>
      <c r="Q31" s="225"/>
    </row>
    <row r="32" spans="1:17" x14ac:dyDescent="0.2">
      <c r="A32" s="130">
        <v>2010</v>
      </c>
      <c r="B32" s="131">
        <v>77587</v>
      </c>
      <c r="C32" s="224"/>
      <c r="D32" s="224"/>
      <c r="E32" s="225"/>
      <c r="F32" s="131">
        <v>68154</v>
      </c>
      <c r="G32" s="224"/>
      <c r="H32" s="224"/>
      <c r="I32" s="225"/>
      <c r="J32" s="131"/>
      <c r="K32" s="224"/>
      <c r="L32" s="224"/>
      <c r="M32" s="225"/>
      <c r="N32" s="131"/>
      <c r="O32" s="224"/>
      <c r="P32" s="224"/>
      <c r="Q32" s="225"/>
    </row>
    <row r="33" spans="1:17" x14ac:dyDescent="0.2">
      <c r="A33" s="132">
        <v>2011</v>
      </c>
      <c r="B33" s="133">
        <v>78626</v>
      </c>
      <c r="C33" s="226"/>
      <c r="D33" s="226"/>
      <c r="E33" s="227"/>
      <c r="F33" s="133">
        <v>69472</v>
      </c>
      <c r="G33" s="226"/>
      <c r="H33" s="226"/>
      <c r="I33" s="227"/>
      <c r="J33" s="133"/>
      <c r="K33" s="226"/>
      <c r="L33" s="226"/>
      <c r="M33" s="227"/>
      <c r="N33" s="133"/>
      <c r="O33" s="226"/>
      <c r="P33" s="226"/>
      <c r="Q33" s="227"/>
    </row>
    <row r="34" spans="1:17" x14ac:dyDescent="0.2">
      <c r="A34" s="130">
        <v>2012</v>
      </c>
      <c r="B34" s="131">
        <v>77445</v>
      </c>
      <c r="C34" s="224"/>
      <c r="D34" s="224"/>
      <c r="E34" s="225"/>
      <c r="F34" s="131">
        <v>69401</v>
      </c>
      <c r="G34" s="224"/>
      <c r="H34" s="224"/>
      <c r="I34" s="225"/>
      <c r="J34" s="131"/>
      <c r="K34" s="224"/>
      <c r="L34" s="224"/>
      <c r="M34" s="225"/>
      <c r="N34" s="131"/>
      <c r="O34" s="224"/>
      <c r="P34" s="224"/>
      <c r="Q34" s="225"/>
    </row>
    <row r="35" spans="1:17" x14ac:dyDescent="0.2">
      <c r="A35" s="130">
        <v>2013</v>
      </c>
      <c r="B35" s="131">
        <v>76371</v>
      </c>
      <c r="C35" s="224"/>
      <c r="D35" s="224"/>
      <c r="E35" s="225"/>
      <c r="F35" s="131">
        <v>68941</v>
      </c>
      <c r="G35" s="224"/>
      <c r="H35" s="224"/>
      <c r="I35" s="225"/>
      <c r="J35" s="131"/>
      <c r="K35" s="224"/>
      <c r="L35" s="224"/>
      <c r="M35" s="225"/>
      <c r="N35" s="131"/>
      <c r="O35" s="224"/>
      <c r="P35" s="224"/>
      <c r="Q35" s="225"/>
    </row>
    <row r="36" spans="1:17" s="206" customFormat="1" x14ac:dyDescent="0.2">
      <c r="A36" s="130">
        <v>2014</v>
      </c>
      <c r="B36" s="135">
        <v>75498</v>
      </c>
      <c r="C36" s="224"/>
      <c r="D36" s="224"/>
      <c r="E36" s="225"/>
      <c r="F36" s="135">
        <v>67652</v>
      </c>
      <c r="G36" s="224"/>
      <c r="H36" s="224"/>
      <c r="I36" s="225"/>
      <c r="J36" s="135"/>
      <c r="K36" s="224"/>
      <c r="L36" s="224"/>
      <c r="M36" s="225"/>
      <c r="N36" s="135"/>
      <c r="O36" s="224"/>
      <c r="P36" s="224"/>
      <c r="Q36" s="225"/>
    </row>
    <row r="37" spans="1:17" s="206" customFormat="1" x14ac:dyDescent="0.2">
      <c r="A37" s="130">
        <v>2015</v>
      </c>
      <c r="B37" s="131">
        <v>74487</v>
      </c>
      <c r="C37" s="239"/>
      <c r="D37" s="239"/>
      <c r="E37" s="240"/>
      <c r="F37" s="131">
        <v>69664</v>
      </c>
      <c r="G37" s="224"/>
      <c r="H37" s="224"/>
      <c r="I37" s="225"/>
      <c r="J37" s="131"/>
      <c r="K37" s="224"/>
      <c r="L37" s="224"/>
      <c r="M37" s="225"/>
      <c r="N37" s="131"/>
      <c r="O37" s="224"/>
      <c r="P37" s="224"/>
      <c r="Q37" s="225"/>
    </row>
    <row r="38" spans="1:17" x14ac:dyDescent="0.2">
      <c r="A38" s="140">
        <v>2016</v>
      </c>
      <c r="B38" s="137">
        <v>74423</v>
      </c>
      <c r="C38" s="241">
        <v>74423</v>
      </c>
      <c r="D38" s="241">
        <v>74423</v>
      </c>
      <c r="E38" s="242">
        <v>74423</v>
      </c>
      <c r="F38" s="238">
        <v>70080</v>
      </c>
      <c r="G38" s="239"/>
      <c r="H38" s="239"/>
      <c r="I38" s="240"/>
      <c r="J38" s="238"/>
      <c r="K38" s="239"/>
      <c r="L38" s="239"/>
      <c r="M38" s="240"/>
      <c r="N38" s="238"/>
      <c r="O38" s="239"/>
      <c r="P38" s="239"/>
      <c r="Q38" s="240"/>
    </row>
    <row r="39" spans="1:17" x14ac:dyDescent="0.2">
      <c r="A39" s="234">
        <v>2017</v>
      </c>
      <c r="B39" s="235"/>
      <c r="C39" s="236">
        <v>73833</v>
      </c>
      <c r="D39" s="236">
        <v>75025</v>
      </c>
      <c r="E39" s="237">
        <v>72641</v>
      </c>
      <c r="F39" s="137">
        <v>68852</v>
      </c>
      <c r="G39" s="241">
        <v>68852</v>
      </c>
      <c r="H39" s="241">
        <v>68852</v>
      </c>
      <c r="I39" s="242">
        <v>68852</v>
      </c>
      <c r="J39" s="137"/>
      <c r="K39" s="241"/>
      <c r="L39" s="241"/>
      <c r="M39" s="242"/>
      <c r="N39" s="137"/>
      <c r="O39" s="241"/>
      <c r="P39" s="241"/>
      <c r="Q39" s="242"/>
    </row>
    <row r="40" spans="1:17" x14ac:dyDescent="0.2">
      <c r="A40" s="134">
        <v>2018</v>
      </c>
      <c r="B40" s="138"/>
      <c r="C40" s="228">
        <v>73194</v>
      </c>
      <c r="D40" s="228">
        <v>75113</v>
      </c>
      <c r="E40" s="229">
        <v>71276</v>
      </c>
      <c r="F40" s="138"/>
      <c r="G40" s="228">
        <v>67900</v>
      </c>
      <c r="H40" s="228">
        <v>68973</v>
      </c>
      <c r="I40" s="229">
        <v>66828</v>
      </c>
      <c r="J40" s="138"/>
      <c r="K40" s="228"/>
      <c r="L40" s="228"/>
      <c r="M40" s="229"/>
      <c r="N40" s="138"/>
      <c r="O40" s="228"/>
      <c r="P40" s="228"/>
      <c r="Q40" s="229"/>
    </row>
    <row r="41" spans="1:17" s="206" customFormat="1" x14ac:dyDescent="0.2">
      <c r="A41" s="134">
        <v>2019</v>
      </c>
      <c r="B41" s="138"/>
      <c r="C41" s="228">
        <v>73206</v>
      </c>
      <c r="D41" s="228">
        <v>75861</v>
      </c>
      <c r="E41" s="229">
        <v>70550</v>
      </c>
      <c r="F41" s="138"/>
      <c r="G41" s="228">
        <v>67817</v>
      </c>
      <c r="H41" s="228">
        <v>68989</v>
      </c>
      <c r="I41" s="229">
        <v>66644</v>
      </c>
      <c r="J41" s="138"/>
      <c r="K41" s="228"/>
      <c r="L41" s="228"/>
      <c r="M41" s="229"/>
      <c r="N41" s="138"/>
      <c r="O41" s="228"/>
      <c r="P41" s="228"/>
      <c r="Q41" s="229"/>
    </row>
    <row r="42" spans="1:17" s="206" customFormat="1" x14ac:dyDescent="0.2">
      <c r="A42" s="134">
        <v>2020</v>
      </c>
      <c r="B42" s="138"/>
      <c r="C42" s="228">
        <v>73632</v>
      </c>
      <c r="D42" s="228">
        <v>77044</v>
      </c>
      <c r="E42" s="229">
        <v>70221</v>
      </c>
      <c r="F42" s="138"/>
      <c r="G42" s="228">
        <v>67190</v>
      </c>
      <c r="H42" s="228">
        <v>69147</v>
      </c>
      <c r="I42" s="229">
        <v>65234</v>
      </c>
      <c r="J42" s="138"/>
      <c r="K42" s="228"/>
      <c r="L42" s="228"/>
      <c r="M42" s="229"/>
      <c r="N42" s="138"/>
      <c r="O42" s="228"/>
      <c r="P42" s="228"/>
      <c r="Q42" s="229"/>
    </row>
    <row r="43" spans="1:17" s="206" customFormat="1" x14ac:dyDescent="0.2">
      <c r="A43" s="134">
        <v>2021</v>
      </c>
      <c r="B43" s="138"/>
      <c r="C43" s="228">
        <v>74261</v>
      </c>
      <c r="D43" s="228">
        <v>78450</v>
      </c>
      <c r="E43" s="229">
        <v>70073</v>
      </c>
      <c r="F43" s="138"/>
      <c r="G43" s="228">
        <v>66617</v>
      </c>
      <c r="H43" s="228">
        <v>69299</v>
      </c>
      <c r="I43" s="229">
        <v>63934</v>
      </c>
      <c r="J43" s="138"/>
      <c r="K43" s="228"/>
      <c r="L43" s="228"/>
      <c r="M43" s="229"/>
      <c r="N43" s="138"/>
      <c r="O43" s="228"/>
      <c r="P43" s="228"/>
      <c r="Q43" s="229"/>
    </row>
    <row r="44" spans="1:17" x14ac:dyDescent="0.2">
      <c r="A44" s="234">
        <v>2022</v>
      </c>
      <c r="B44" s="235"/>
      <c r="C44" s="236">
        <v>74851</v>
      </c>
      <c r="D44" s="236">
        <v>79826</v>
      </c>
      <c r="E44" s="237">
        <v>69877</v>
      </c>
      <c r="F44" s="235"/>
      <c r="G44" s="236">
        <v>66503</v>
      </c>
      <c r="H44" s="236">
        <v>69832</v>
      </c>
      <c r="I44" s="237">
        <v>63175</v>
      </c>
      <c r="J44" s="235"/>
      <c r="K44" s="236"/>
      <c r="L44" s="236"/>
      <c r="M44" s="237"/>
      <c r="N44" s="235"/>
      <c r="O44" s="236"/>
      <c r="P44" s="236"/>
      <c r="Q44" s="237"/>
    </row>
    <row r="45" spans="1:17" x14ac:dyDescent="0.2">
      <c r="A45" s="136">
        <v>2023</v>
      </c>
      <c r="B45" s="139"/>
      <c r="C45" s="230">
        <v>76467</v>
      </c>
      <c r="D45" s="230">
        <v>82319</v>
      </c>
      <c r="E45" s="231">
        <v>70616</v>
      </c>
      <c r="F45" s="139"/>
      <c r="G45" s="230">
        <v>67123</v>
      </c>
      <c r="H45" s="230">
        <v>71128</v>
      </c>
      <c r="I45" s="231">
        <v>63118</v>
      </c>
      <c r="J45" s="139"/>
      <c r="K45" s="230"/>
      <c r="L45" s="230"/>
      <c r="M45" s="231"/>
      <c r="N45" s="139"/>
      <c r="O45" s="230"/>
      <c r="P45" s="230"/>
      <c r="Q45" s="231"/>
    </row>
    <row r="46" spans="1:17" s="206" customFormat="1" x14ac:dyDescent="0.2">
      <c r="A46" s="134">
        <v>2024</v>
      </c>
      <c r="B46" s="138"/>
      <c r="C46" s="228">
        <v>78142</v>
      </c>
      <c r="D46" s="228">
        <v>84908</v>
      </c>
      <c r="E46" s="229">
        <v>71376</v>
      </c>
      <c r="F46" s="138"/>
      <c r="G46" s="228">
        <v>67419</v>
      </c>
      <c r="H46" s="228">
        <v>72096</v>
      </c>
      <c r="I46" s="229">
        <v>62742</v>
      </c>
      <c r="J46" s="138"/>
      <c r="K46" s="228"/>
      <c r="L46" s="228"/>
      <c r="M46" s="229"/>
      <c r="N46" s="138"/>
      <c r="O46" s="228"/>
      <c r="P46" s="228"/>
      <c r="Q46" s="229"/>
    </row>
    <row r="47" spans="1:17" s="206" customFormat="1" x14ac:dyDescent="0.2">
      <c r="A47" s="134">
        <v>2025</v>
      </c>
      <c r="B47" s="138"/>
      <c r="C47" s="228">
        <v>79376</v>
      </c>
      <c r="D47" s="228">
        <v>87048</v>
      </c>
      <c r="E47" s="229">
        <v>71704</v>
      </c>
      <c r="F47" s="138"/>
      <c r="G47" s="228">
        <v>67993</v>
      </c>
      <c r="H47" s="228">
        <v>73364</v>
      </c>
      <c r="I47" s="229">
        <v>62621</v>
      </c>
      <c r="J47" s="138"/>
      <c r="K47" s="228"/>
      <c r="L47" s="228"/>
      <c r="M47" s="229"/>
      <c r="N47" s="138"/>
      <c r="O47" s="228"/>
      <c r="P47" s="228"/>
      <c r="Q47" s="229"/>
    </row>
    <row r="48" spans="1:17" s="206" customFormat="1" x14ac:dyDescent="0.2">
      <c r="A48" s="134">
        <v>2026</v>
      </c>
      <c r="B48" s="138"/>
      <c r="C48" s="228">
        <v>80486</v>
      </c>
      <c r="D48" s="228">
        <v>89075</v>
      </c>
      <c r="E48" s="229">
        <v>71897</v>
      </c>
      <c r="F48" s="138"/>
      <c r="G48" s="228">
        <v>69242</v>
      </c>
      <c r="H48" s="228">
        <v>75372</v>
      </c>
      <c r="I48" s="229">
        <v>63112</v>
      </c>
      <c r="J48" s="138"/>
      <c r="K48" s="228"/>
      <c r="L48" s="228"/>
      <c r="M48" s="229"/>
      <c r="N48" s="138"/>
      <c r="O48" s="228"/>
      <c r="P48" s="228"/>
      <c r="Q48" s="229"/>
    </row>
    <row r="49" spans="1:17" x14ac:dyDescent="0.2">
      <c r="A49" s="140">
        <v>2027</v>
      </c>
      <c r="B49" s="141"/>
      <c r="C49" s="232">
        <v>81171</v>
      </c>
      <c r="D49" s="232">
        <v>90650</v>
      </c>
      <c r="E49" s="233">
        <v>71692</v>
      </c>
      <c r="F49" s="141"/>
      <c r="G49" s="232">
        <v>70712</v>
      </c>
      <c r="H49" s="232">
        <v>77642</v>
      </c>
      <c r="I49" s="233">
        <v>63781</v>
      </c>
      <c r="J49" s="141"/>
      <c r="K49" s="232"/>
      <c r="L49" s="232"/>
      <c r="M49" s="233"/>
      <c r="N49" s="141"/>
      <c r="O49" s="232"/>
      <c r="P49" s="232"/>
      <c r="Q49" s="233"/>
    </row>
    <row r="50" spans="1:17" x14ac:dyDescent="0.2">
      <c r="A50" s="282" t="s">
        <v>179</v>
      </c>
    </row>
    <row r="51" spans="1:17" x14ac:dyDescent="0.2">
      <c r="A51" s="283"/>
      <c r="B51" s="282"/>
    </row>
    <row r="52" spans="1:17" s="276" customFormat="1" ht="12.75" customHeight="1" x14ac:dyDescent="0.2">
      <c r="A52" s="275" t="s">
        <v>71</v>
      </c>
      <c r="Q52" s="277" t="s">
        <v>130</v>
      </c>
    </row>
    <row r="53" spans="1:17" s="276" customFormat="1" ht="12.75" customHeight="1" x14ac:dyDescent="0.2">
      <c r="A53" s="275" t="s">
        <v>127</v>
      </c>
      <c r="Q53" s="277" t="s">
        <v>128</v>
      </c>
    </row>
  </sheetData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</vt:i4>
      </vt:variant>
    </vt:vector>
  </HeadingPairs>
  <TitlesOfParts>
    <vt:vector size="29" baseType="lpstr">
      <vt:lpstr>index</vt:lpstr>
      <vt:lpstr>G 0.1</vt:lpstr>
      <vt:lpstr>G 0.2</vt:lpstr>
      <vt:lpstr>G 1.1</vt:lpstr>
      <vt:lpstr>G 1.2</vt:lpstr>
      <vt:lpstr>G 1.3</vt:lpstr>
      <vt:lpstr>G 1.4</vt:lpstr>
      <vt:lpstr>G 1.5</vt:lpstr>
      <vt:lpstr>G 2.1</vt:lpstr>
      <vt:lpstr>G 2.2</vt:lpstr>
      <vt:lpstr>G 2.3</vt:lpstr>
      <vt:lpstr>G 2.4</vt:lpstr>
      <vt:lpstr>G 2.5</vt:lpstr>
      <vt:lpstr>G 2.6</vt:lpstr>
      <vt:lpstr>G 2.7</vt:lpstr>
      <vt:lpstr>G 3.1</vt:lpstr>
      <vt:lpstr>G 3.2</vt:lpstr>
      <vt:lpstr>G 3.3</vt:lpstr>
      <vt:lpstr>G 3.4</vt:lpstr>
      <vt:lpstr>G 3.5</vt:lpstr>
      <vt:lpstr>G 3.6</vt:lpstr>
      <vt:lpstr>G 3.7</vt:lpstr>
      <vt:lpstr>G 3.8</vt:lpstr>
      <vt:lpstr>D6a</vt:lpstr>
      <vt:lpstr>G6a</vt:lpstr>
      <vt:lpstr>D7a</vt:lpstr>
      <vt:lpstr>G7a</vt:lpstr>
      <vt:lpstr>G6a!Zone_d_impression</vt:lpstr>
      <vt:lpstr>G7a!Zone_d_impression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Gaillard Laurent</dc:creator>
  <cp:lastModifiedBy>Gaillard Laurent BFS</cp:lastModifiedBy>
  <cp:lastPrinted>2019-01-08T07:57:47Z</cp:lastPrinted>
  <dcterms:created xsi:type="dcterms:W3CDTF">2003-08-06T09:52:28Z</dcterms:created>
  <dcterms:modified xsi:type="dcterms:W3CDTF">2019-01-08T07:57:54Z</dcterms:modified>
</cp:coreProperties>
</file>