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20" windowWidth="19320" windowHeight="14910" activeTab="0"/>
  </bookViews>
  <sheets>
    <sheet name="T7.1.1.4" sheetId="1" r:id="rId1"/>
  </sheets>
  <definedNames>
    <definedName name="_xlnm.Print_Titles" localSheetId="0">'T7.1.1.4'!$1:$9</definedName>
    <definedName name="_xlnm.Print_Area" localSheetId="0">'T7.1.1.4'!$A$1:$L$59</definedName>
  </definedNames>
  <calcPr fullCalcOnLoad="1"/>
</workbook>
</file>

<file path=xl/sharedStrings.xml><?xml version="1.0" encoding="utf-8"?>
<sst xmlns="http://schemas.openxmlformats.org/spreadsheetml/2006/main" count="53" uniqueCount="45">
  <si>
    <t>Total</t>
  </si>
  <si>
    <t>Daniel Bohnenblust, 032 713 61 00, daniel.bohnenblust@bfs.admin.ch</t>
  </si>
  <si>
    <t>Hommes</t>
  </si>
  <si>
    <t>Femmes</t>
  </si>
  <si>
    <t>à plein temps</t>
  </si>
  <si>
    <t>à temps partiel 2)</t>
  </si>
  <si>
    <t>à temp partiel</t>
  </si>
  <si>
    <t>Total secteur primaire</t>
  </si>
  <si>
    <t>Culture de céréales et
autres cultures</t>
  </si>
  <si>
    <t>Horticulture</t>
  </si>
  <si>
    <t>Culture pérenne</t>
  </si>
  <si>
    <t>Total culture</t>
  </si>
  <si>
    <t>Elevage de vaches laitières</t>
  </si>
  <si>
    <t>Elevage de vaches laitières
et de jeunes bovins</t>
  </si>
  <si>
    <t>Total élevage de bovins</t>
  </si>
  <si>
    <t>Elevage d'ovins, de caprins
et d'équidés</t>
  </si>
  <si>
    <t>Elevage et engraissement
de porcins</t>
  </si>
  <si>
    <t>Elevage de volailles</t>
  </si>
  <si>
    <t>Elevage d'autres animaux</t>
  </si>
  <si>
    <t>Total élevage</t>
  </si>
  <si>
    <t>Culture et élevage associés</t>
  </si>
  <si>
    <t>Services annexes à la
production agricole</t>
  </si>
  <si>
    <t>Services annexes à
l'horticulture</t>
  </si>
  <si>
    <t>Total services annexes à
la culture</t>
  </si>
  <si>
    <t>Autres services annexes à
l'élevage</t>
  </si>
  <si>
    <t>Total services annexes à
l'élevage</t>
  </si>
  <si>
    <t>Total services annexes à
l'agriculture</t>
  </si>
  <si>
    <t>Chasse</t>
  </si>
  <si>
    <t>Total agriculture, chasse
et services</t>
  </si>
  <si>
    <t>Sylviculture, exploitation
forestière</t>
  </si>
  <si>
    <t>Services forestiers</t>
  </si>
  <si>
    <t>Total sylviculture et
services annexes</t>
  </si>
  <si>
    <t>Pêche</t>
  </si>
  <si>
    <t>Pisciculture, aquaculture</t>
  </si>
  <si>
    <t>Total pêche et pisciculture</t>
  </si>
  <si>
    <t>Office fédéral de la statistique, Recensement fédéral des entreprises</t>
  </si>
  <si>
    <t>Renseignements:</t>
  </si>
  <si>
    <t>© OFS - Encyclopédie statistique de la Suisse</t>
  </si>
  <si>
    <t>Emplois en équivalents plein temps</t>
  </si>
  <si>
    <t>2) Avec une charge d'emploi entre 50% et 89%</t>
  </si>
  <si>
    <t>3) Avec une charge d'emploi de moins de 50%</t>
  </si>
  <si>
    <t>à temps partiel 3)</t>
  </si>
  <si>
    <r>
      <t xml:space="preserve">Emplois dans le secteur primaire en équivalents plein temps selon les activités économiques, </t>
    </r>
    <r>
      <rPr>
        <sz val="9"/>
        <rFont val="Arial"/>
        <family val="2"/>
      </rPr>
      <t>en 2005 1)</t>
    </r>
  </si>
  <si>
    <t>1) Données révisées. Etat: juin 2007</t>
  </si>
  <si>
    <t>T 7.1.1.4</t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</si>
</sst>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d/\ mmm\ yy"/>
    <numFmt numFmtId="169" formatCode="d/\ mmm"/>
    <numFmt numFmtId="170" formatCode="#,##0\ &quot;Fr.&quot;;\-#,##0\ &quot;Fr.&quot;"/>
    <numFmt numFmtId="171" formatCode="#,##0\ &quot;Fr.&quot;;[Red]\-#,##0\ &quot;Fr.&quot;"/>
    <numFmt numFmtId="172" formatCode="#,##0.00\ &quot;Fr.&quot;;\-#,##0.00\ &quot;Fr.&quot;"/>
    <numFmt numFmtId="173" formatCode="#,##0.00\ &quot;Fr.&quot;;[Red]\-#,##0.00\ &quot;Fr.&quot;"/>
    <numFmt numFmtId="174" formatCode=";;;\ @\ *."/>
    <numFmt numFmtId="175" formatCode=";;;\ @\ "/>
    <numFmt numFmtId="176" formatCode="\ 0"/>
    <numFmt numFmtId="177" formatCode="#\ ###\ ##0\ ;\-\ #\ ###\ ##0\ ;\-\ "/>
    <numFmt numFmtId="178" formatCode="###\ ##0\ ;\-\ ###\ ###0\ ;\-\ "/>
    <numFmt numFmtId="179" formatCode=";;;\ \ \ \ \ \ \ \ \ \ \ \ \ @"/>
    <numFmt numFmtId="180" formatCode=";;;\ \ \ \ \ \ \ \ \ \ \ @"/>
    <numFmt numFmtId="181" formatCode=";;;\ \ @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;;;\ \ \ \ \ \ \ @"/>
    <numFmt numFmtId="185" formatCode=";;;@\ *."/>
    <numFmt numFmtId="186" formatCode=";;;\ \ \ \ @"/>
    <numFmt numFmtId="187" formatCode=";;;\ \ \ \ \ \ @"/>
    <numFmt numFmtId="188" formatCode=";;;\ \ \ \ \ \ \ \ @"/>
    <numFmt numFmtId="189" formatCode=";;;\ \ \ \ \ \ \ \ \ \ @"/>
    <numFmt numFmtId="190" formatCode=";;;\ \ \ \ \ \ \ \ \ \ \ \ @"/>
    <numFmt numFmtId="191" formatCode=";;;\ \ \ @"/>
    <numFmt numFmtId="192" formatCode=";;;\ \ \ \ \ \ \ \ \ @"/>
    <numFmt numFmtId="193" formatCode=";;;@"/>
    <numFmt numFmtId="194" formatCode=";;;\ \ \ \ \ @"/>
    <numFmt numFmtId="195" formatCode=";;;@\ "/>
    <numFmt numFmtId="196" formatCode=";;;\ \ \ @\ "/>
    <numFmt numFmtId="197" formatCode="#\ ##0;\-#\ ##0;\-"/>
    <numFmt numFmtId="198" formatCode="#,###,##0__;\-#,###,##0__;0__;@__\ "/>
    <numFmt numFmtId="199" formatCode="#,###,##0__;\-#,###,##0__;\-__;@__\ 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178" fontId="4" fillId="2" borderId="0" xfId="0" applyNumberFormat="1" applyFont="1" applyFill="1" applyBorder="1" applyAlignment="1">
      <alignment/>
    </xf>
    <xf numFmtId="22" fontId="4" fillId="2" borderId="0" xfId="0" applyNumberFormat="1" applyFont="1" applyFill="1" applyBorder="1" applyAlignment="1">
      <alignment/>
    </xf>
    <xf numFmtId="22" fontId="4" fillId="2" borderId="0" xfId="0" applyNumberFormat="1" applyFont="1" applyFill="1" applyAlignment="1">
      <alignment/>
    </xf>
    <xf numFmtId="175" fontId="4" fillId="2" borderId="1" xfId="0" applyNumberFormat="1" applyFont="1" applyFill="1" applyBorder="1" applyAlignment="1">
      <alignment vertical="center"/>
    </xf>
    <xf numFmtId="175" fontId="4" fillId="2" borderId="0" xfId="0" applyNumberFormat="1" applyFont="1" applyFill="1" applyAlignment="1">
      <alignment/>
    </xf>
    <xf numFmtId="175" fontId="4" fillId="2" borderId="2" xfId="0" applyNumberFormat="1" applyFont="1" applyFill="1" applyBorder="1" applyAlignment="1">
      <alignment vertical="center"/>
    </xf>
    <xf numFmtId="175" fontId="4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vertical="center"/>
    </xf>
    <xf numFmtId="22" fontId="6" fillId="2" borderId="0" xfId="0" applyNumberFormat="1" applyFont="1" applyFill="1" applyBorder="1" applyAlignment="1">
      <alignment/>
    </xf>
    <xf numFmtId="22" fontId="6" fillId="2" borderId="0" xfId="0" applyNumberFormat="1" applyFont="1" applyFill="1" applyAlignment="1">
      <alignment/>
    </xf>
    <xf numFmtId="22" fontId="4" fillId="2" borderId="1" xfId="0" applyNumberFormat="1" applyFont="1" applyFill="1" applyBorder="1" applyAlignment="1">
      <alignment/>
    </xf>
    <xf numFmtId="175" fontId="4" fillId="2" borderId="3" xfId="0" applyNumberFormat="1" applyFont="1" applyFill="1" applyBorder="1" applyAlignment="1">
      <alignment horizontal="left" vertical="center"/>
    </xf>
    <xf numFmtId="175" fontId="4" fillId="2" borderId="4" xfId="0" applyNumberFormat="1" applyFont="1" applyFill="1" applyBorder="1" applyAlignment="1">
      <alignment horizontal="left" vertical="center"/>
    </xf>
    <xf numFmtId="22" fontId="4" fillId="2" borderId="4" xfId="0" applyNumberFormat="1" applyFont="1" applyFill="1" applyBorder="1" applyAlignment="1">
      <alignment/>
    </xf>
    <xf numFmtId="22" fontId="4" fillId="2" borderId="5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74" fontId="4" fillId="2" borderId="4" xfId="0" applyNumberFormat="1" applyFont="1" applyFill="1" applyBorder="1" applyAlignment="1">
      <alignment/>
    </xf>
    <xf numFmtId="178" fontId="4" fillId="2" borderId="4" xfId="0" applyNumberFormat="1" applyFont="1" applyFill="1" applyBorder="1" applyAlignment="1">
      <alignment/>
    </xf>
    <xf numFmtId="197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/>
    </xf>
    <xf numFmtId="176" fontId="4" fillId="2" borderId="5" xfId="0" applyNumberFormat="1" applyFont="1" applyFill="1" applyBorder="1" applyAlignment="1">
      <alignment horizontal="left"/>
    </xf>
    <xf numFmtId="176" fontId="4" fillId="2" borderId="5" xfId="0" applyNumberFormat="1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right"/>
    </xf>
    <xf numFmtId="193" fontId="4" fillId="3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 vertical="center"/>
    </xf>
    <xf numFmtId="193" fontId="4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horizontal="left" wrapText="1" indent="1"/>
    </xf>
    <xf numFmtId="193" fontId="4" fillId="2" borderId="0" xfId="0" applyNumberFormat="1" applyFont="1" applyFill="1" applyBorder="1" applyAlignment="1">
      <alignment horizontal="left"/>
    </xf>
    <xf numFmtId="193" fontId="4" fillId="2" borderId="0" xfId="0" applyNumberFormat="1" applyFont="1" applyFill="1" applyBorder="1" applyAlignment="1">
      <alignment horizontal="left" wrapText="1"/>
    </xf>
    <xf numFmtId="193" fontId="4" fillId="3" borderId="7" xfId="0" applyNumberFormat="1" applyFont="1" applyFill="1" applyBorder="1" applyAlignment="1">
      <alignment horizontal="left" wrapText="1"/>
    </xf>
    <xf numFmtId="193" fontId="5" fillId="2" borderId="0" xfId="0" applyNumberFormat="1" applyFont="1" applyFill="1" applyBorder="1" applyAlignment="1">
      <alignment horizontal="left"/>
    </xf>
    <xf numFmtId="195" fontId="4" fillId="2" borderId="0" xfId="0" applyNumberFormat="1" applyFont="1" applyFill="1" applyBorder="1" applyAlignment="1">
      <alignment horizontal="left" wrapText="1"/>
    </xf>
    <xf numFmtId="193" fontId="4" fillId="3" borderId="7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198" fontId="4" fillId="2" borderId="0" xfId="0" applyNumberFormat="1" applyFont="1" applyFill="1" applyBorder="1" applyAlignment="1">
      <alignment vertical="center"/>
    </xf>
    <xf numFmtId="198" fontId="4" fillId="3" borderId="7" xfId="0" applyNumberFormat="1" applyFont="1" applyFill="1" applyBorder="1" applyAlignment="1">
      <alignment/>
    </xf>
    <xf numFmtId="198" fontId="4" fillId="2" borderId="0" xfId="0" applyNumberFormat="1" applyFont="1" applyFill="1" applyBorder="1" applyAlignment="1">
      <alignment/>
    </xf>
    <xf numFmtId="198" fontId="4" fillId="2" borderId="0" xfId="0" applyNumberFormat="1" applyFont="1" applyFill="1" applyBorder="1" applyAlignment="1">
      <alignment horizontal="left"/>
    </xf>
    <xf numFmtId="199" fontId="4" fillId="2" borderId="0" xfId="0" applyNumberFormat="1" applyFont="1" applyFill="1" applyBorder="1" applyAlignment="1">
      <alignment/>
    </xf>
    <xf numFmtId="22" fontId="4" fillId="2" borderId="4" xfId="0" applyNumberFormat="1" applyFont="1" applyFill="1" applyBorder="1" applyAlignment="1">
      <alignment vertical="center"/>
    </xf>
    <xf numFmtId="198" fontId="4" fillId="2" borderId="0" xfId="0" applyNumberFormat="1" applyFont="1" applyFill="1" applyBorder="1" applyAlignment="1">
      <alignment horizontal="left" vertical="center"/>
    </xf>
    <xf numFmtId="175" fontId="4" fillId="2" borderId="8" xfId="0" applyNumberFormat="1" applyFont="1" applyFill="1" applyBorder="1" applyAlignment="1">
      <alignment horizontal="center" vertical="top" wrapText="1"/>
    </xf>
    <xf numFmtId="175" fontId="4" fillId="2" borderId="6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5" fontId="4" fillId="2" borderId="10" xfId="0" applyNumberFormat="1" applyFont="1" applyFill="1" applyBorder="1" applyAlignment="1">
      <alignment horizontal="center" vertical="center" wrapText="1"/>
    </xf>
    <xf numFmtId="175" fontId="4" fillId="2" borderId="11" xfId="0" applyNumberFormat="1" applyFont="1" applyFill="1" applyBorder="1" applyAlignment="1">
      <alignment horizontal="center" vertical="center" wrapText="1"/>
    </xf>
    <xf numFmtId="175" fontId="4" fillId="2" borderId="12" xfId="0" applyNumberFormat="1" applyFont="1" applyFill="1" applyBorder="1" applyAlignment="1">
      <alignment horizontal="center" vertical="center" wrapText="1"/>
    </xf>
    <xf numFmtId="175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5" fontId="4" fillId="2" borderId="13" xfId="0" applyNumberFormat="1" applyFont="1" applyFill="1" applyBorder="1" applyAlignment="1">
      <alignment horizontal="center" vertical="top" wrapText="1"/>
    </xf>
    <xf numFmtId="175" fontId="4" fillId="2" borderId="10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21.8515625" style="2" customWidth="1"/>
    <col min="2" max="11" width="6.7109375" style="1" customWidth="1"/>
    <col min="12" max="12" width="6.7109375" style="2" customWidth="1"/>
    <col min="13" max="16384" width="10.140625" style="1" customWidth="1"/>
  </cols>
  <sheetData>
    <row r="1" spans="1:12" s="12" customFormat="1" ht="12" customHeight="1">
      <c r="A1" s="11" t="s">
        <v>42</v>
      </c>
      <c r="L1" s="39" t="s">
        <v>44</v>
      </c>
    </row>
    <row r="2" spans="1:12" s="5" customFormat="1" ht="3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5" customFormat="1" ht="3.75" customHeight="1">
      <c r="A3" s="17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5" customFormat="1" ht="12.75" customHeight="1">
      <c r="A4" s="13"/>
      <c r="B4" s="14" t="s">
        <v>38</v>
      </c>
      <c r="C4" s="15"/>
      <c r="D4" s="15"/>
      <c r="E4" s="45"/>
      <c r="F4" s="16"/>
      <c r="G4" s="16"/>
      <c r="H4" s="16"/>
      <c r="I4" s="16"/>
      <c r="J4" s="16"/>
      <c r="K4" s="16"/>
      <c r="L4" s="16"/>
    </row>
    <row r="5" spans="1:12" s="7" customFormat="1" ht="9.75" customHeight="1">
      <c r="A5" s="6"/>
      <c r="B5" s="52" t="s">
        <v>0</v>
      </c>
      <c r="C5" s="52" t="s">
        <v>2</v>
      </c>
      <c r="D5" s="52" t="s">
        <v>3</v>
      </c>
      <c r="E5" s="55" t="s">
        <v>0</v>
      </c>
      <c r="F5" s="49"/>
      <c r="G5" s="48" t="s">
        <v>4</v>
      </c>
      <c r="H5" s="49"/>
      <c r="I5" s="55" t="s">
        <v>5</v>
      </c>
      <c r="J5" s="49"/>
      <c r="K5" s="55" t="s">
        <v>41</v>
      </c>
      <c r="L5" s="56"/>
    </row>
    <row r="6" spans="1:12" s="7" customFormat="1" ht="9.75" customHeight="1">
      <c r="A6" s="6"/>
      <c r="B6" s="53"/>
      <c r="C6" s="53"/>
      <c r="D6" s="53"/>
      <c r="E6" s="50"/>
      <c r="F6" s="51"/>
      <c r="G6" s="50"/>
      <c r="H6" s="51"/>
      <c r="I6" s="50"/>
      <c r="J6" s="51"/>
      <c r="K6" s="50"/>
      <c r="L6" s="57"/>
    </row>
    <row r="7" spans="1:12" s="7" customFormat="1" ht="21" customHeight="1">
      <c r="A7" s="6"/>
      <c r="B7" s="53"/>
      <c r="C7" s="53"/>
      <c r="D7" s="53"/>
      <c r="E7" s="59" t="s">
        <v>4</v>
      </c>
      <c r="F7" s="59" t="s">
        <v>6</v>
      </c>
      <c r="G7" s="47" t="s">
        <v>2</v>
      </c>
      <c r="H7" s="47" t="s">
        <v>3</v>
      </c>
      <c r="I7" s="47" t="s">
        <v>2</v>
      </c>
      <c r="J7" s="47" t="s">
        <v>3</v>
      </c>
      <c r="K7" s="47" t="s">
        <v>2</v>
      </c>
      <c r="L7" s="58" t="s">
        <v>3</v>
      </c>
    </row>
    <row r="8" spans="1:12" s="7" customFormat="1" ht="3.75" customHeight="1">
      <c r="A8" s="8"/>
      <c r="B8" s="54"/>
      <c r="C8" s="54"/>
      <c r="D8" s="54"/>
      <c r="E8" s="60"/>
      <c r="F8" s="60"/>
      <c r="G8" s="47"/>
      <c r="H8" s="47"/>
      <c r="I8" s="47"/>
      <c r="J8" s="47"/>
      <c r="K8" s="47"/>
      <c r="L8" s="58"/>
    </row>
    <row r="9" spans="1:12" s="9" customFormat="1" ht="3.75" customHeight="1">
      <c r="A9" s="26"/>
      <c r="B9" s="27"/>
      <c r="C9" s="28"/>
      <c r="D9" s="27"/>
      <c r="E9" s="27"/>
      <c r="F9" s="28"/>
      <c r="G9" s="27"/>
      <c r="H9" s="28"/>
      <c r="I9" s="27"/>
      <c r="J9" s="28"/>
      <c r="K9" s="27"/>
      <c r="L9" s="28"/>
    </row>
    <row r="10" spans="1:13" s="30" customFormat="1" ht="12.75">
      <c r="A10" s="29" t="s">
        <v>7</v>
      </c>
      <c r="B10" s="41">
        <f>+B40+B45+B50</f>
        <v>137957.35829899998</v>
      </c>
      <c r="C10" s="41">
        <f aca="true" t="shared" si="0" ref="C10:L10">+C40+C45+C50</f>
        <v>102960.91202799998</v>
      </c>
      <c r="D10" s="41">
        <f t="shared" si="0"/>
        <v>34996.44627099999</v>
      </c>
      <c r="E10" s="41">
        <f t="shared" si="0"/>
        <v>102646</v>
      </c>
      <c r="F10" s="41">
        <f t="shared" si="0"/>
        <v>35311.358299</v>
      </c>
      <c r="G10" s="41">
        <f t="shared" si="0"/>
        <v>86613</v>
      </c>
      <c r="H10" s="41">
        <f t="shared" si="0"/>
        <v>16033</v>
      </c>
      <c r="I10" s="41">
        <f t="shared" si="0"/>
        <v>8276.3863</v>
      </c>
      <c r="J10" s="41">
        <f t="shared" si="0"/>
        <v>11354.320495000002</v>
      </c>
      <c r="K10" s="41">
        <f t="shared" si="0"/>
        <v>8071.5257280000005</v>
      </c>
      <c r="L10" s="41">
        <f t="shared" si="0"/>
        <v>7609.125776</v>
      </c>
      <c r="M10" s="46"/>
    </row>
    <row r="11" spans="1:13" s="30" customFormat="1" ht="12.75">
      <c r="A11" s="3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6"/>
    </row>
    <row r="12" spans="1:13" s="24" customFormat="1" ht="25.5">
      <c r="A12" s="32" t="s">
        <v>8</v>
      </c>
      <c r="B12" s="42">
        <v>4761.025624</v>
      </c>
      <c r="C12" s="42">
        <v>3483.786397</v>
      </c>
      <c r="D12" s="42">
        <v>1277.239227</v>
      </c>
      <c r="E12" s="42">
        <v>2245</v>
      </c>
      <c r="F12" s="42">
        <v>2516.025624</v>
      </c>
      <c r="G12" s="42">
        <v>1988</v>
      </c>
      <c r="H12" s="42">
        <v>257</v>
      </c>
      <c r="I12" s="42">
        <v>712.552785</v>
      </c>
      <c r="J12" s="42">
        <v>517.641439</v>
      </c>
      <c r="K12" s="42">
        <v>783.233612</v>
      </c>
      <c r="L12" s="42">
        <v>502.597788</v>
      </c>
      <c r="M12" s="46"/>
    </row>
    <row r="13" spans="1:13" s="24" customFormat="1" ht="12.75">
      <c r="A13" s="32" t="s">
        <v>9</v>
      </c>
      <c r="B13" s="42">
        <v>7211.426494</v>
      </c>
      <c r="C13" s="42">
        <v>4769.84734</v>
      </c>
      <c r="D13" s="42">
        <v>2441.579154</v>
      </c>
      <c r="E13" s="42">
        <v>6215</v>
      </c>
      <c r="F13" s="42">
        <v>996.426494</v>
      </c>
      <c r="G13" s="42">
        <v>4409</v>
      </c>
      <c r="H13" s="42">
        <v>1806</v>
      </c>
      <c r="I13" s="42">
        <v>250.740224</v>
      </c>
      <c r="J13" s="42">
        <v>424.103582</v>
      </c>
      <c r="K13" s="42">
        <v>110.107116</v>
      </c>
      <c r="L13" s="42">
        <v>211.475572</v>
      </c>
      <c r="M13" s="46"/>
    </row>
    <row r="14" spans="1:13" s="24" customFormat="1" ht="12.75">
      <c r="A14" s="32" t="s">
        <v>10</v>
      </c>
      <c r="B14" s="42">
        <v>9600.141426</v>
      </c>
      <c r="C14" s="42">
        <v>6891.217198</v>
      </c>
      <c r="D14" s="42">
        <v>2708.924228</v>
      </c>
      <c r="E14" s="42">
        <v>6812</v>
      </c>
      <c r="F14" s="42">
        <v>2788.141426</v>
      </c>
      <c r="G14" s="42">
        <v>5577</v>
      </c>
      <c r="H14" s="42">
        <v>1235</v>
      </c>
      <c r="I14" s="42">
        <v>435.85703</v>
      </c>
      <c r="J14" s="42">
        <v>630.768376</v>
      </c>
      <c r="K14" s="42">
        <v>878.360168</v>
      </c>
      <c r="L14" s="42">
        <v>843.155852</v>
      </c>
      <c r="M14" s="46"/>
    </row>
    <row r="15" spans="1:13" s="24" customFormat="1" ht="12.75">
      <c r="A15" s="33" t="s">
        <v>11</v>
      </c>
      <c r="B15" s="42">
        <f>SUM(B12:B14)</f>
        <v>21572.593544000003</v>
      </c>
      <c r="C15" s="42">
        <f aca="true" t="shared" si="1" ref="C15:K15">SUM(C12:C14)</f>
        <v>15144.850935</v>
      </c>
      <c r="D15" s="42">
        <f t="shared" si="1"/>
        <v>6427.742609</v>
      </c>
      <c r="E15" s="42">
        <f t="shared" si="1"/>
        <v>15272</v>
      </c>
      <c r="F15" s="42">
        <f t="shared" si="1"/>
        <v>6300.593544</v>
      </c>
      <c r="G15" s="42">
        <f t="shared" si="1"/>
        <v>11974</v>
      </c>
      <c r="H15" s="42">
        <f t="shared" si="1"/>
        <v>3298</v>
      </c>
      <c r="I15" s="42">
        <f t="shared" si="1"/>
        <v>1399.150039</v>
      </c>
      <c r="J15" s="42">
        <f t="shared" si="1"/>
        <v>1572.513397</v>
      </c>
      <c r="K15" s="42">
        <f t="shared" si="1"/>
        <v>1771.700896</v>
      </c>
      <c r="L15" s="42">
        <f>SUM(L12:L14)</f>
        <v>1557.229212</v>
      </c>
      <c r="M15" s="46"/>
    </row>
    <row r="16" spans="1:13" s="24" customFormat="1" ht="12.75">
      <c r="A16" s="3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6"/>
    </row>
    <row r="17" spans="1:13" s="24" customFormat="1" ht="12.75">
      <c r="A17" s="32" t="s">
        <v>12</v>
      </c>
      <c r="B17" s="42">
        <v>45857.979429</v>
      </c>
      <c r="C17" s="42">
        <v>33422.579069</v>
      </c>
      <c r="D17" s="42">
        <v>12435.40036</v>
      </c>
      <c r="E17" s="42">
        <v>35038</v>
      </c>
      <c r="F17" s="42">
        <v>10819.979429</v>
      </c>
      <c r="G17" s="42">
        <v>29286</v>
      </c>
      <c r="H17" s="42">
        <v>5752</v>
      </c>
      <c r="I17" s="42">
        <v>2238.542117</v>
      </c>
      <c r="J17" s="42">
        <v>4340.940128</v>
      </c>
      <c r="K17" s="42">
        <v>1898.036952</v>
      </c>
      <c r="L17" s="42">
        <v>2342.460232</v>
      </c>
      <c r="M17" s="46"/>
    </row>
    <row r="18" spans="1:13" s="24" customFormat="1" ht="25.5">
      <c r="A18" s="32" t="s">
        <v>13</v>
      </c>
      <c r="B18" s="42">
        <v>10741.147928</v>
      </c>
      <c r="C18" s="42">
        <v>7509.691658</v>
      </c>
      <c r="D18" s="42">
        <v>3231.45627</v>
      </c>
      <c r="E18" s="42">
        <v>5796</v>
      </c>
      <c r="F18" s="42">
        <v>4945.147928</v>
      </c>
      <c r="G18" s="42">
        <v>5005</v>
      </c>
      <c r="H18" s="42">
        <v>791</v>
      </c>
      <c r="I18" s="42">
        <v>1286.023102</v>
      </c>
      <c r="J18" s="42">
        <v>1530.886602</v>
      </c>
      <c r="K18" s="42">
        <v>1218.668556</v>
      </c>
      <c r="L18" s="42">
        <v>909.569668</v>
      </c>
      <c r="M18" s="46"/>
    </row>
    <row r="19" spans="1:13" s="24" customFormat="1" ht="12.75">
      <c r="A19" s="33" t="s">
        <v>14</v>
      </c>
      <c r="B19" s="42">
        <f>SUM(B17:B18)</f>
        <v>56599.127357</v>
      </c>
      <c r="C19" s="42">
        <f aca="true" t="shared" si="2" ref="C19:L19">SUM(C17:C18)</f>
        <v>40932.270726999996</v>
      </c>
      <c r="D19" s="42">
        <f t="shared" si="2"/>
        <v>15666.85663</v>
      </c>
      <c r="E19" s="42">
        <f t="shared" si="2"/>
        <v>40834</v>
      </c>
      <c r="F19" s="42">
        <f t="shared" si="2"/>
        <v>15765.127357000001</v>
      </c>
      <c r="G19" s="42">
        <f t="shared" si="2"/>
        <v>34291</v>
      </c>
      <c r="H19" s="42">
        <f t="shared" si="2"/>
        <v>6543</v>
      </c>
      <c r="I19" s="42">
        <f t="shared" si="2"/>
        <v>3524.565219</v>
      </c>
      <c r="J19" s="42">
        <f t="shared" si="2"/>
        <v>5871.826730000001</v>
      </c>
      <c r="K19" s="42">
        <f t="shared" si="2"/>
        <v>3116.705508</v>
      </c>
      <c r="L19" s="42">
        <f t="shared" si="2"/>
        <v>3252.0299</v>
      </c>
      <c r="M19" s="46"/>
    </row>
    <row r="20" spans="1:13" s="24" customFormat="1" ht="12.75">
      <c r="A20" s="33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6"/>
    </row>
    <row r="21" spans="1:13" s="24" customFormat="1" ht="25.5">
      <c r="A21" s="32" t="s">
        <v>15</v>
      </c>
      <c r="B21" s="42">
        <v>3221.394057</v>
      </c>
      <c r="C21" s="42">
        <v>2184.649353</v>
      </c>
      <c r="D21" s="42">
        <v>1036.744704</v>
      </c>
      <c r="E21" s="42">
        <v>1253</v>
      </c>
      <c r="F21" s="42">
        <v>1968.394057</v>
      </c>
      <c r="G21" s="42">
        <v>1020</v>
      </c>
      <c r="H21" s="42">
        <v>233</v>
      </c>
      <c r="I21" s="42">
        <v>487.278365</v>
      </c>
      <c r="J21" s="42">
        <v>442.713208</v>
      </c>
      <c r="K21" s="42">
        <v>677.370988</v>
      </c>
      <c r="L21" s="42">
        <v>361.031496</v>
      </c>
      <c r="M21" s="46"/>
    </row>
    <row r="22" spans="1:13" s="24" customFormat="1" ht="25.5">
      <c r="A22" s="32" t="s">
        <v>16</v>
      </c>
      <c r="B22" s="42">
        <v>2994.766095</v>
      </c>
      <c r="C22" s="42">
        <v>2335.389928</v>
      </c>
      <c r="D22" s="42">
        <v>659.376167</v>
      </c>
      <c r="E22" s="42">
        <v>2232</v>
      </c>
      <c r="F22" s="42">
        <v>762.766095</v>
      </c>
      <c r="G22" s="42">
        <v>2020</v>
      </c>
      <c r="H22" s="42">
        <v>212</v>
      </c>
      <c r="I22" s="42">
        <v>188.055168</v>
      </c>
      <c r="J22" s="42">
        <v>319.791731</v>
      </c>
      <c r="K22" s="42">
        <v>127.33476</v>
      </c>
      <c r="L22" s="42">
        <v>127.584436</v>
      </c>
      <c r="M22" s="46"/>
    </row>
    <row r="23" spans="1:13" s="24" customFormat="1" ht="12.75">
      <c r="A23" s="32" t="s">
        <v>17</v>
      </c>
      <c r="B23" s="42">
        <v>743.378749</v>
      </c>
      <c r="C23" s="42">
        <v>502.608613</v>
      </c>
      <c r="D23" s="42">
        <v>240.770136</v>
      </c>
      <c r="E23" s="42">
        <v>484</v>
      </c>
      <c r="F23" s="42">
        <v>259.378749</v>
      </c>
      <c r="G23" s="42">
        <v>388</v>
      </c>
      <c r="H23" s="42">
        <v>96</v>
      </c>
      <c r="I23" s="42">
        <v>50.441881</v>
      </c>
      <c r="J23" s="42">
        <v>78.35632</v>
      </c>
      <c r="K23" s="42">
        <v>64.166732</v>
      </c>
      <c r="L23" s="42">
        <v>66.413816</v>
      </c>
      <c r="M23" s="46"/>
    </row>
    <row r="24" spans="1:13" s="24" customFormat="1" ht="12.75">
      <c r="A24" s="32" t="s">
        <v>18</v>
      </c>
      <c r="B24" s="42">
        <v>3258.448661</v>
      </c>
      <c r="C24" s="42">
        <v>1983.518224</v>
      </c>
      <c r="D24" s="42">
        <v>1274.930437</v>
      </c>
      <c r="E24" s="42">
        <v>1903</v>
      </c>
      <c r="F24" s="42">
        <v>1355.448661</v>
      </c>
      <c r="G24" s="42">
        <v>1297</v>
      </c>
      <c r="H24" s="42">
        <v>606</v>
      </c>
      <c r="I24" s="42">
        <v>309.507464</v>
      </c>
      <c r="J24" s="42">
        <v>416.757677</v>
      </c>
      <c r="K24" s="42">
        <v>377.01076</v>
      </c>
      <c r="L24" s="42">
        <v>252.17276</v>
      </c>
      <c r="M24" s="46"/>
    </row>
    <row r="25" spans="1:13" s="24" customFormat="1" ht="12.75">
      <c r="A25" s="33" t="s">
        <v>19</v>
      </c>
      <c r="B25" s="42">
        <f>+B19+B21+B22+B23+B24</f>
        <v>66817.114919</v>
      </c>
      <c r="C25" s="42">
        <f aca="true" t="shared" si="3" ref="C25:L25">+C19+C21+C22+C23+C24</f>
        <v>47938.43684499999</v>
      </c>
      <c r="D25" s="42">
        <f t="shared" si="3"/>
        <v>18878.678073999996</v>
      </c>
      <c r="E25" s="42">
        <f t="shared" si="3"/>
        <v>46706</v>
      </c>
      <c r="F25" s="42">
        <f t="shared" si="3"/>
        <v>20111.114919</v>
      </c>
      <c r="G25" s="42">
        <f t="shared" si="3"/>
        <v>39016</v>
      </c>
      <c r="H25" s="42">
        <f t="shared" si="3"/>
        <v>7690</v>
      </c>
      <c r="I25" s="42">
        <f t="shared" si="3"/>
        <v>4559.848097</v>
      </c>
      <c r="J25" s="42">
        <f t="shared" si="3"/>
        <v>7129.4456660000005</v>
      </c>
      <c r="K25" s="42">
        <f t="shared" si="3"/>
        <v>4362.588748</v>
      </c>
      <c r="L25" s="42">
        <f t="shared" si="3"/>
        <v>4059.2324080000003</v>
      </c>
      <c r="M25" s="46"/>
    </row>
    <row r="26" spans="1:13" s="24" customFormat="1" ht="12.75">
      <c r="A26" s="3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6"/>
    </row>
    <row r="27" spans="1:13" s="24" customFormat="1" ht="12.75">
      <c r="A27" s="33" t="s">
        <v>20</v>
      </c>
      <c r="B27" s="42">
        <v>28108.935864</v>
      </c>
      <c r="C27" s="42">
        <v>20429.117731</v>
      </c>
      <c r="D27" s="42">
        <v>7679.818133</v>
      </c>
      <c r="E27" s="42">
        <v>20904</v>
      </c>
      <c r="F27" s="42">
        <v>7204.935864</v>
      </c>
      <c r="G27" s="42">
        <v>17263</v>
      </c>
      <c r="H27" s="42">
        <v>3641</v>
      </c>
      <c r="I27" s="42">
        <v>1589.164115</v>
      </c>
      <c r="J27" s="42">
        <v>2309.062805</v>
      </c>
      <c r="K27" s="42">
        <v>1576.953616</v>
      </c>
      <c r="L27" s="42">
        <v>1729.755328</v>
      </c>
      <c r="M27" s="46"/>
    </row>
    <row r="28" spans="1:13" s="24" customFormat="1" ht="12.75">
      <c r="A28" s="3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6"/>
    </row>
    <row r="29" spans="1:13" s="24" customFormat="1" ht="25.5">
      <c r="A29" s="32" t="s">
        <v>21</v>
      </c>
      <c r="B29" s="42">
        <v>588.089568</v>
      </c>
      <c r="C29" s="42">
        <v>527.134759</v>
      </c>
      <c r="D29" s="42">
        <v>60.954809</v>
      </c>
      <c r="E29" s="42">
        <v>423</v>
      </c>
      <c r="F29" s="42">
        <v>165.089568</v>
      </c>
      <c r="G29" s="42">
        <v>389</v>
      </c>
      <c r="H29" s="42">
        <v>34</v>
      </c>
      <c r="I29" s="42">
        <v>72.969323</v>
      </c>
      <c r="J29" s="42">
        <v>13.222629</v>
      </c>
      <c r="K29" s="42">
        <v>65.165436</v>
      </c>
      <c r="L29" s="42">
        <v>13.73218</v>
      </c>
      <c r="M29" s="46"/>
    </row>
    <row r="30" spans="1:13" s="24" customFormat="1" ht="25.5">
      <c r="A30" s="32" t="s">
        <v>22</v>
      </c>
      <c r="B30" s="42">
        <v>15331.735296</v>
      </c>
      <c r="C30" s="42">
        <v>13651.797903</v>
      </c>
      <c r="D30" s="42">
        <v>1679.937393</v>
      </c>
      <c r="E30" s="42">
        <v>14409</v>
      </c>
      <c r="F30" s="42">
        <v>922.735296</v>
      </c>
      <c r="G30" s="42">
        <v>13190</v>
      </c>
      <c r="H30" s="42">
        <v>1219</v>
      </c>
      <c r="I30" s="42">
        <v>360.928799</v>
      </c>
      <c r="J30" s="42">
        <v>277.675209</v>
      </c>
      <c r="K30" s="42">
        <v>100.869104</v>
      </c>
      <c r="L30" s="42">
        <v>183.262184</v>
      </c>
      <c r="M30" s="46"/>
    </row>
    <row r="31" spans="1:13" s="24" customFormat="1" ht="25.5">
      <c r="A31" s="34" t="s">
        <v>23</v>
      </c>
      <c r="B31" s="42">
        <f>SUM(B29:B30)</f>
        <v>15919.824864</v>
      </c>
      <c r="C31" s="42">
        <f aca="true" t="shared" si="4" ref="C31:L31">SUM(C29:C30)</f>
        <v>14178.932662000001</v>
      </c>
      <c r="D31" s="42">
        <f t="shared" si="4"/>
        <v>1740.892202</v>
      </c>
      <c r="E31" s="42">
        <f t="shared" si="4"/>
        <v>14832</v>
      </c>
      <c r="F31" s="42">
        <f t="shared" si="4"/>
        <v>1087.824864</v>
      </c>
      <c r="G31" s="42">
        <f t="shared" si="4"/>
        <v>13579</v>
      </c>
      <c r="H31" s="42">
        <f t="shared" si="4"/>
        <v>1253</v>
      </c>
      <c r="I31" s="42">
        <f t="shared" si="4"/>
        <v>433.89812200000006</v>
      </c>
      <c r="J31" s="42">
        <f t="shared" si="4"/>
        <v>290.897838</v>
      </c>
      <c r="K31" s="42">
        <f t="shared" si="4"/>
        <v>166.03454</v>
      </c>
      <c r="L31" s="42">
        <f t="shared" si="4"/>
        <v>196.994364</v>
      </c>
      <c r="M31" s="46"/>
    </row>
    <row r="32" spans="1:13" s="24" customFormat="1" ht="12.75">
      <c r="A32" s="3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6"/>
    </row>
    <row r="33" spans="1:13" s="24" customFormat="1" ht="25.5">
      <c r="A33" s="32" t="s">
        <v>24</v>
      </c>
      <c r="B33" s="42">
        <v>231.960525</v>
      </c>
      <c r="C33" s="42">
        <v>183.154511</v>
      </c>
      <c r="D33" s="42">
        <v>48.806014</v>
      </c>
      <c r="E33" s="42">
        <v>195</v>
      </c>
      <c r="F33" s="42">
        <v>36.960525</v>
      </c>
      <c r="G33" s="42">
        <v>162</v>
      </c>
      <c r="H33" s="42">
        <v>33</v>
      </c>
      <c r="I33" s="42">
        <v>16.160991</v>
      </c>
      <c r="J33" s="42">
        <v>8.815086</v>
      </c>
      <c r="K33" s="42">
        <v>4.99352</v>
      </c>
      <c r="L33" s="42">
        <v>6.990928</v>
      </c>
      <c r="M33" s="46"/>
    </row>
    <row r="34" spans="1:13" s="24" customFormat="1" ht="25.5">
      <c r="A34" s="34" t="s">
        <v>25</v>
      </c>
      <c r="B34" s="42">
        <v>231.960525</v>
      </c>
      <c r="C34" s="42">
        <v>183.154511</v>
      </c>
      <c r="D34" s="42">
        <v>48.806014</v>
      </c>
      <c r="E34" s="42">
        <v>195</v>
      </c>
      <c r="F34" s="42">
        <v>36.960525</v>
      </c>
      <c r="G34" s="42">
        <v>162</v>
      </c>
      <c r="H34" s="42">
        <v>33</v>
      </c>
      <c r="I34" s="42">
        <v>16.160991</v>
      </c>
      <c r="J34" s="42">
        <v>8.815086</v>
      </c>
      <c r="K34" s="42">
        <v>4.99352</v>
      </c>
      <c r="L34" s="42">
        <v>6.990928</v>
      </c>
      <c r="M34" s="46"/>
    </row>
    <row r="35" spans="1:18" s="24" customFormat="1" ht="12.75">
      <c r="A35" s="34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6"/>
      <c r="Q35" s="40"/>
      <c r="R35" s="40"/>
    </row>
    <row r="36" spans="1:13" s="24" customFormat="1" ht="25.5">
      <c r="A36" s="34" t="s">
        <v>26</v>
      </c>
      <c r="B36" s="42">
        <f>+B31+B34</f>
        <v>16151.785389</v>
      </c>
      <c r="C36" s="42">
        <f aca="true" t="shared" si="5" ref="C36:L36">+C31+C34</f>
        <v>14362.087173000002</v>
      </c>
      <c r="D36" s="42">
        <f t="shared" si="5"/>
        <v>1789.698216</v>
      </c>
      <c r="E36" s="42">
        <f t="shared" si="5"/>
        <v>15027</v>
      </c>
      <c r="F36" s="42">
        <f t="shared" si="5"/>
        <v>1124.785389</v>
      </c>
      <c r="G36" s="42">
        <f t="shared" si="5"/>
        <v>13741</v>
      </c>
      <c r="H36" s="42">
        <f t="shared" si="5"/>
        <v>1286</v>
      </c>
      <c r="I36" s="42">
        <f t="shared" si="5"/>
        <v>450.0591130000001</v>
      </c>
      <c r="J36" s="42">
        <f t="shared" si="5"/>
        <v>299.712924</v>
      </c>
      <c r="K36" s="42">
        <f t="shared" si="5"/>
        <v>171.02805999999998</v>
      </c>
      <c r="L36" s="42">
        <f t="shared" si="5"/>
        <v>203.985292</v>
      </c>
      <c r="M36" s="46"/>
    </row>
    <row r="37" spans="1:13" s="24" customFormat="1" ht="12.75">
      <c r="A37" s="34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6"/>
    </row>
    <row r="38" spans="1:13" s="24" customFormat="1" ht="12.75">
      <c r="A38" s="34" t="s">
        <v>27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6"/>
    </row>
    <row r="39" spans="1:13" s="24" customFormat="1" ht="12.75">
      <c r="A39" s="34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6"/>
    </row>
    <row r="40" spans="1:13" s="24" customFormat="1" ht="25.5">
      <c r="A40" s="35" t="s">
        <v>28</v>
      </c>
      <c r="B40" s="41">
        <f>+B38+B36+B27+B25+B15</f>
        <v>132650.42971599998</v>
      </c>
      <c r="C40" s="41">
        <f aca="true" t="shared" si="6" ref="C40:L40">+C38+C36+C27+C25+C15</f>
        <v>97874.49268399998</v>
      </c>
      <c r="D40" s="41">
        <f t="shared" si="6"/>
        <v>34775.937031999994</v>
      </c>
      <c r="E40" s="41">
        <f t="shared" si="6"/>
        <v>97909</v>
      </c>
      <c r="F40" s="41">
        <f t="shared" si="6"/>
        <v>34741.429716</v>
      </c>
      <c r="G40" s="41">
        <f t="shared" si="6"/>
        <v>81994</v>
      </c>
      <c r="H40" s="41">
        <f t="shared" si="6"/>
        <v>15915</v>
      </c>
      <c r="I40" s="41">
        <f t="shared" si="6"/>
        <v>7998.221364</v>
      </c>
      <c r="J40" s="41">
        <f t="shared" si="6"/>
        <v>11310.734792000001</v>
      </c>
      <c r="K40" s="41">
        <f t="shared" si="6"/>
        <v>7882.27132</v>
      </c>
      <c r="L40" s="41">
        <f t="shared" si="6"/>
        <v>7550.2022400000005</v>
      </c>
      <c r="M40" s="46"/>
    </row>
    <row r="41" spans="1:13" s="24" customFormat="1" ht="12.75">
      <c r="A41" s="36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6"/>
    </row>
    <row r="42" spans="1:13" s="24" customFormat="1" ht="25.5">
      <c r="A42" s="32" t="s">
        <v>29</v>
      </c>
      <c r="B42" s="42">
        <v>3302.363607</v>
      </c>
      <c r="C42" s="42">
        <v>3245.611092</v>
      </c>
      <c r="D42" s="42">
        <v>56.752515</v>
      </c>
      <c r="E42" s="42">
        <v>2930</v>
      </c>
      <c r="F42" s="42">
        <v>372.363607</v>
      </c>
      <c r="G42" s="42">
        <v>2908</v>
      </c>
      <c r="H42" s="42">
        <v>22</v>
      </c>
      <c r="I42" s="42">
        <v>188.055168</v>
      </c>
      <c r="J42" s="42">
        <v>10.284267</v>
      </c>
      <c r="K42" s="42">
        <v>149.555924</v>
      </c>
      <c r="L42" s="42">
        <v>24.468248</v>
      </c>
      <c r="M42" s="46"/>
    </row>
    <row r="43" spans="1:13" s="24" customFormat="1" ht="12.75">
      <c r="A43" s="32" t="s">
        <v>30</v>
      </c>
      <c r="B43" s="42">
        <v>1576.118823</v>
      </c>
      <c r="C43" s="42">
        <v>1512.410545</v>
      </c>
      <c r="D43" s="42">
        <v>63.708278</v>
      </c>
      <c r="E43" s="42">
        <v>1441</v>
      </c>
      <c r="F43" s="42">
        <v>135.118823</v>
      </c>
      <c r="G43" s="42">
        <v>1409</v>
      </c>
      <c r="H43" s="42">
        <v>32</v>
      </c>
      <c r="I43" s="42">
        <v>73.948777</v>
      </c>
      <c r="J43" s="42">
        <v>12.732902</v>
      </c>
      <c r="K43" s="42">
        <v>29.461768</v>
      </c>
      <c r="L43" s="42">
        <v>18.975376</v>
      </c>
      <c r="M43" s="46"/>
    </row>
    <row r="44" spans="1:13" s="24" customFormat="1" ht="12.75">
      <c r="A44" s="37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6"/>
    </row>
    <row r="45" spans="1:13" s="24" customFormat="1" ht="12.75">
      <c r="A45" s="38" t="s">
        <v>31</v>
      </c>
      <c r="B45" s="41">
        <f>SUM(B42:B44)</f>
        <v>4878.48243</v>
      </c>
      <c r="C45" s="41">
        <f aca="true" t="shared" si="7" ref="C45:L45">SUM(C42:C44)</f>
        <v>4758.021637</v>
      </c>
      <c r="D45" s="41">
        <f t="shared" si="7"/>
        <v>120.460793</v>
      </c>
      <c r="E45" s="41">
        <f t="shared" si="7"/>
        <v>4371</v>
      </c>
      <c r="F45" s="41">
        <f t="shared" si="7"/>
        <v>507.48243</v>
      </c>
      <c r="G45" s="41">
        <f t="shared" si="7"/>
        <v>4317</v>
      </c>
      <c r="H45" s="41">
        <f t="shared" si="7"/>
        <v>54</v>
      </c>
      <c r="I45" s="41">
        <f t="shared" si="7"/>
        <v>262.00394500000004</v>
      </c>
      <c r="J45" s="41">
        <f t="shared" si="7"/>
        <v>23.017169</v>
      </c>
      <c r="K45" s="41">
        <f t="shared" si="7"/>
        <v>179.017692</v>
      </c>
      <c r="L45" s="41">
        <f t="shared" si="7"/>
        <v>43.443624</v>
      </c>
      <c r="M45" s="46"/>
    </row>
    <row r="46" spans="1:13" s="24" customFormat="1" ht="12.75">
      <c r="A46" s="36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6"/>
    </row>
    <row r="47" spans="1:13" s="24" customFormat="1" ht="12.75">
      <c r="A47" s="32" t="s">
        <v>32</v>
      </c>
      <c r="B47" s="42">
        <v>282.229451</v>
      </c>
      <c r="C47" s="42">
        <v>210.058282</v>
      </c>
      <c r="D47" s="42">
        <v>72.171169</v>
      </c>
      <c r="E47" s="42">
        <v>245</v>
      </c>
      <c r="F47" s="42">
        <v>37.229451</v>
      </c>
      <c r="G47" s="42">
        <v>196</v>
      </c>
      <c r="H47" s="42">
        <v>49</v>
      </c>
      <c r="I47" s="42">
        <v>8.815086</v>
      </c>
      <c r="J47" s="42">
        <v>15.181537</v>
      </c>
      <c r="K47" s="42">
        <v>5.243196</v>
      </c>
      <c r="L47" s="42">
        <v>7.989632</v>
      </c>
      <c r="M47" s="46"/>
    </row>
    <row r="48" spans="1:13" s="24" customFormat="1" ht="12.75">
      <c r="A48" s="32" t="s">
        <v>33</v>
      </c>
      <c r="B48" s="42">
        <v>146.216702</v>
      </c>
      <c r="C48" s="42">
        <v>118.339425</v>
      </c>
      <c r="D48" s="42">
        <v>27.877277</v>
      </c>
      <c r="E48" s="42">
        <v>121</v>
      </c>
      <c r="F48" s="42">
        <v>25.216702</v>
      </c>
      <c r="G48" s="42">
        <v>106</v>
      </c>
      <c r="H48" s="42">
        <v>15</v>
      </c>
      <c r="I48" s="42">
        <v>7.345905</v>
      </c>
      <c r="J48" s="42">
        <v>5.386997</v>
      </c>
      <c r="K48" s="42">
        <v>4.99352</v>
      </c>
      <c r="L48" s="42">
        <v>7.49028</v>
      </c>
      <c r="M48" s="46"/>
    </row>
    <row r="49" spans="1:13" s="24" customFormat="1" ht="12.75">
      <c r="A49" s="37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6"/>
    </row>
    <row r="50" spans="1:13" s="24" customFormat="1" ht="12.75">
      <c r="A50" s="35" t="s">
        <v>34</v>
      </c>
      <c r="B50" s="41">
        <v>428.446153</v>
      </c>
      <c r="C50" s="41">
        <v>328.39770699999997</v>
      </c>
      <c r="D50" s="41">
        <v>100.04844600000001</v>
      </c>
      <c r="E50" s="41">
        <v>366</v>
      </c>
      <c r="F50" s="41">
        <v>62.446152999999995</v>
      </c>
      <c r="G50" s="41">
        <v>302</v>
      </c>
      <c r="H50" s="41">
        <v>64</v>
      </c>
      <c r="I50" s="41">
        <v>16.160991000000003</v>
      </c>
      <c r="J50" s="41">
        <v>20.568534</v>
      </c>
      <c r="K50" s="41">
        <v>10.236716000000001</v>
      </c>
      <c r="L50" s="41">
        <v>15.479912</v>
      </c>
      <c r="M50" s="46"/>
    </row>
    <row r="51" spans="1:13" s="24" customFormat="1" ht="3.75" customHeight="1">
      <c r="A51" s="20"/>
      <c r="B51" s="21"/>
      <c r="C51" s="21"/>
      <c r="D51" s="21"/>
      <c r="E51" s="21"/>
      <c r="F51" s="22"/>
      <c r="G51" s="22"/>
      <c r="H51" s="22"/>
      <c r="I51" s="22"/>
      <c r="J51" s="22"/>
      <c r="K51" s="20"/>
      <c r="L51" s="20"/>
      <c r="M51" s="23"/>
    </row>
    <row r="52" spans="1:11" ht="12.75">
      <c r="A52" s="2" t="s">
        <v>43</v>
      </c>
      <c r="B52" s="2"/>
      <c r="C52" s="2"/>
      <c r="D52" s="2"/>
      <c r="E52" s="2"/>
      <c r="F52" s="3"/>
      <c r="H52" s="10"/>
      <c r="I52" s="3"/>
      <c r="J52" s="3"/>
      <c r="K52" s="2"/>
    </row>
    <row r="53" ht="12.75">
      <c r="A53" s="10" t="s">
        <v>39</v>
      </c>
    </row>
    <row r="54" ht="12.75">
      <c r="A54" s="10" t="s">
        <v>40</v>
      </c>
    </row>
    <row r="55" ht="12.75">
      <c r="A55" s="10"/>
    </row>
    <row r="56" ht="12.75">
      <c r="A56" s="10" t="s">
        <v>35</v>
      </c>
    </row>
    <row r="57" ht="12.75">
      <c r="A57" s="44" t="s">
        <v>36</v>
      </c>
    </row>
    <row r="58" ht="12.75">
      <c r="A58" s="44" t="s">
        <v>1</v>
      </c>
    </row>
    <row r="59" ht="12.75">
      <c r="A59" s="25" t="s">
        <v>37</v>
      </c>
    </row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</sheetData>
  <mergeCells count="15">
    <mergeCell ref="I7:I8"/>
    <mergeCell ref="I5:J6"/>
    <mergeCell ref="K5:L6"/>
    <mergeCell ref="E5:F6"/>
    <mergeCell ref="J7:J8"/>
    <mergeCell ref="K7:K8"/>
    <mergeCell ref="L7:L8"/>
    <mergeCell ref="E7:E8"/>
    <mergeCell ref="F7:F8"/>
    <mergeCell ref="G7:G8"/>
    <mergeCell ref="H7:H8"/>
    <mergeCell ref="G5:H6"/>
    <mergeCell ref="B5:B8"/>
    <mergeCell ref="C5:C8"/>
    <mergeCell ref="D5:D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Pierre-Alain Baeriswyl</cp:lastModifiedBy>
  <cp:lastPrinted>2006-12-01T09:40:16Z</cp:lastPrinted>
  <dcterms:created xsi:type="dcterms:W3CDTF">2000-08-11T06:30:58Z</dcterms:created>
  <dcterms:modified xsi:type="dcterms:W3CDTF">2011-11-28T10:26:43Z</dcterms:modified>
  <cp:category/>
  <cp:version/>
  <cp:contentType/>
  <cp:contentStatus/>
</cp:coreProperties>
</file>