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Diffusion\2. Publikationen\Jahrbuch&amp;CD_ROM\Edition_2021\"/>
    </mc:Choice>
  </mc:AlternateContent>
  <bookViews>
    <workbookView xWindow="0" yWindow="0" windowWidth="25200" windowHeight="11865"/>
  </bookViews>
  <sheets>
    <sheet name="T10.03.01.01.02.02" sheetId="1" r:id="rId1"/>
  </sheets>
  <definedNames>
    <definedName name="_xlnm.Print_Area" localSheetId="0">'T10.03.01.01.02.02'!$A$1:$AB$50</definedName>
  </definedNames>
  <calcPr calcId="162913"/>
</workbook>
</file>

<file path=xl/calcChain.xml><?xml version="1.0" encoding="utf-8"?>
<calcChain xmlns="http://schemas.openxmlformats.org/spreadsheetml/2006/main">
  <c r="AB39" i="1" l="1"/>
  <c r="AA39" i="1"/>
  <c r="AB36" i="1"/>
  <c r="AA36" i="1"/>
  <c r="Z24" i="1" l="1"/>
  <c r="Y24" i="1"/>
  <c r="X24" i="1"/>
  <c r="W24" i="1"/>
  <c r="V24" i="1"/>
  <c r="U24" i="1"/>
  <c r="T24" i="1"/>
  <c r="S24" i="1"/>
  <c r="R24" i="1"/>
  <c r="Z20" i="1"/>
  <c r="Y20" i="1"/>
  <c r="X20" i="1"/>
  <c r="W20" i="1"/>
  <c r="V20" i="1"/>
  <c r="U20" i="1"/>
  <c r="T20" i="1"/>
  <c r="S20" i="1"/>
  <c r="R20" i="1"/>
  <c r="Q24" i="1"/>
  <c r="P24" i="1"/>
  <c r="O24" i="1"/>
  <c r="M24" i="1"/>
  <c r="L24" i="1"/>
  <c r="K24" i="1"/>
  <c r="J24" i="1"/>
  <c r="I24" i="1"/>
  <c r="H24" i="1"/>
  <c r="G24" i="1"/>
  <c r="F24" i="1"/>
  <c r="E24" i="1"/>
  <c r="D24" i="1"/>
  <c r="C24" i="1"/>
  <c r="B24" i="1"/>
  <c r="Q20" i="1"/>
  <c r="P20" i="1"/>
  <c r="O20" i="1"/>
  <c r="M20" i="1"/>
  <c r="L20" i="1"/>
  <c r="K20" i="1"/>
  <c r="J20" i="1"/>
  <c r="I20" i="1"/>
  <c r="H20" i="1"/>
  <c r="G20" i="1"/>
  <c r="F20" i="1"/>
  <c r="E20" i="1"/>
  <c r="D20" i="1"/>
  <c r="C20" i="1"/>
  <c r="B20" i="1"/>
  <c r="D12" i="1"/>
  <c r="C12" i="1"/>
  <c r="B12" i="1"/>
</calcChain>
</file>

<file path=xl/sharedStrings.xml><?xml version="1.0" encoding="utf-8"?>
<sst xmlns="http://schemas.openxmlformats.org/spreadsheetml/2006/main" count="115" uniqueCount="54">
  <si>
    <t>Gäste aus dem Inland</t>
  </si>
  <si>
    <t>Gäste aus dem Ausland</t>
  </si>
  <si>
    <t>Deutschland</t>
  </si>
  <si>
    <t>Frankreich</t>
  </si>
  <si>
    <t>Italien</t>
  </si>
  <si>
    <t>Niederlande</t>
  </si>
  <si>
    <t>Belgien</t>
  </si>
  <si>
    <t>Kanada</t>
  </si>
  <si>
    <t>Japan</t>
  </si>
  <si>
    <t>Indien</t>
  </si>
  <si>
    <t>Vereinigtes Königreich</t>
  </si>
  <si>
    <t>Total</t>
  </si>
  <si>
    <t>Herkunft der Gäste</t>
  </si>
  <si>
    <t>...</t>
  </si>
  <si>
    <t>Ozeanien</t>
  </si>
  <si>
    <t>Europa</t>
  </si>
  <si>
    <t>Amerika</t>
  </si>
  <si>
    <t>Afrika</t>
  </si>
  <si>
    <t>Asien</t>
  </si>
  <si>
    <t>Bundesamt für Statistik, HESTA</t>
  </si>
  <si>
    <t>Übrige amerikanische Länder</t>
  </si>
  <si>
    <t>Übrige asiatische Länder</t>
  </si>
  <si>
    <t>Vereinigte Staaten</t>
  </si>
  <si>
    <t>Übrige europ. Länder</t>
  </si>
  <si>
    <r>
      <t>Hotels und Kurbetriebe: Logiernächte nach Gästeherkunft, Zone und Saison</t>
    </r>
    <r>
      <rPr>
        <sz val="9"/>
        <rFont val="Arial"/>
        <family val="2"/>
      </rPr>
      <t xml:space="preserve"> (in Tausend)</t>
    </r>
  </si>
  <si>
    <t>Saison</t>
  </si>
  <si>
    <t>T 10.03.01.01.02.02</t>
  </si>
  <si>
    <t>Auskunft: Tel. 058 463 66 51, info-tour@bfs.admin.ch</t>
  </si>
  <si>
    <t>Korea, Republik</t>
  </si>
  <si>
    <t>China (ohne Hongkong)</t>
  </si>
  <si>
    <t>Golfstaaten</t>
  </si>
  <si>
    <r>
      <t xml:space="preserve">2004 </t>
    </r>
    <r>
      <rPr>
        <vertAlign val="superscript"/>
        <sz val="8"/>
        <rFont val="Arial"/>
        <family val="2"/>
      </rPr>
      <t>1)</t>
    </r>
  </si>
  <si>
    <r>
      <t xml:space="preserve">2005 </t>
    </r>
    <r>
      <rPr>
        <vertAlign val="superscript"/>
        <sz val="8"/>
        <rFont val="Arial"/>
        <family val="2"/>
      </rPr>
      <t>1)</t>
    </r>
  </si>
  <si>
    <r>
      <t xml:space="preserve">2006 </t>
    </r>
    <r>
      <rPr>
        <vertAlign val="superscript"/>
        <sz val="8"/>
        <rFont val="Arial"/>
        <family val="2"/>
      </rPr>
      <t>1)</t>
    </r>
  </si>
  <si>
    <r>
      <t xml:space="preserve">2007 </t>
    </r>
    <r>
      <rPr>
        <vertAlign val="superscript"/>
        <sz val="8"/>
        <rFont val="Arial"/>
        <family val="2"/>
      </rPr>
      <t>1)</t>
    </r>
  </si>
  <si>
    <r>
      <t xml:space="preserve">2008 </t>
    </r>
    <r>
      <rPr>
        <vertAlign val="superscript"/>
        <sz val="8"/>
        <rFont val="Arial"/>
        <family val="2"/>
      </rPr>
      <t>1)</t>
    </r>
  </si>
  <si>
    <r>
      <t xml:space="preserve">2009 </t>
    </r>
    <r>
      <rPr>
        <vertAlign val="superscript"/>
        <sz val="8"/>
        <rFont val="Arial"/>
        <family val="2"/>
      </rPr>
      <t>1)</t>
    </r>
  </si>
  <si>
    <r>
      <t xml:space="preserve">2010 </t>
    </r>
    <r>
      <rPr>
        <vertAlign val="superscript"/>
        <sz val="8"/>
        <rFont val="Arial"/>
        <family val="2"/>
      </rPr>
      <t>1)</t>
    </r>
  </si>
  <si>
    <r>
      <t xml:space="preserve">2011 </t>
    </r>
    <r>
      <rPr>
        <vertAlign val="superscript"/>
        <sz val="8"/>
        <rFont val="Arial"/>
        <family val="2"/>
      </rPr>
      <t>1)</t>
    </r>
  </si>
  <si>
    <r>
      <t xml:space="preserve">2012 </t>
    </r>
    <r>
      <rPr>
        <vertAlign val="superscript"/>
        <sz val="8"/>
        <rFont val="Arial"/>
        <family val="2"/>
      </rPr>
      <t>1)</t>
    </r>
  </si>
  <si>
    <r>
      <t xml:space="preserve">2013 </t>
    </r>
    <r>
      <rPr>
        <vertAlign val="superscript"/>
        <sz val="8"/>
        <rFont val="Arial"/>
        <family val="2"/>
      </rPr>
      <t>1)</t>
    </r>
  </si>
  <si>
    <r>
      <t xml:space="preserve">2014 </t>
    </r>
    <r>
      <rPr>
        <vertAlign val="superscript"/>
        <sz val="8"/>
        <rFont val="Arial"/>
        <family val="2"/>
      </rPr>
      <t>1)</t>
    </r>
  </si>
  <si>
    <r>
      <t xml:space="preserve">2015 </t>
    </r>
    <r>
      <rPr>
        <vertAlign val="superscript"/>
        <sz val="8"/>
        <rFont val="Arial"/>
        <family val="2"/>
      </rPr>
      <t>1)</t>
    </r>
  </si>
  <si>
    <r>
      <t xml:space="preserve">2016 </t>
    </r>
    <r>
      <rPr>
        <vertAlign val="superscript"/>
        <sz val="8"/>
        <rFont val="Arial"/>
        <family val="2"/>
      </rPr>
      <t>1)</t>
    </r>
  </si>
  <si>
    <r>
      <t xml:space="preserve">2017 </t>
    </r>
    <r>
      <rPr>
        <vertAlign val="superscript"/>
        <sz val="8"/>
        <rFont val="Arial"/>
        <family val="2"/>
      </rPr>
      <t>1)</t>
    </r>
  </si>
  <si>
    <r>
      <t xml:space="preserve">2018 </t>
    </r>
    <r>
      <rPr>
        <vertAlign val="superscript"/>
        <sz val="8"/>
        <rFont val="Arial"/>
        <family val="2"/>
      </rPr>
      <t>1)</t>
    </r>
  </si>
  <si>
    <r>
      <t xml:space="preserve">Wintersaison </t>
    </r>
    <r>
      <rPr>
        <vertAlign val="superscript"/>
        <sz val="8"/>
        <rFont val="Arial"/>
        <family val="2"/>
      </rPr>
      <t>3)</t>
    </r>
  </si>
  <si>
    <r>
      <t xml:space="preserve">Sommersaison </t>
    </r>
    <r>
      <rPr>
        <vertAlign val="superscript"/>
        <sz val="8"/>
        <rFont val="Arial"/>
        <family val="2"/>
      </rPr>
      <t>4)</t>
    </r>
  </si>
  <si>
    <r>
      <t>1)</t>
    </r>
    <r>
      <rPr>
        <sz val="8"/>
        <rFont val="Arial"/>
        <family val="2"/>
      </rPr>
      <t xml:space="preserve"> Nur Hotelbetriebe (ohne Kurbetriebe)</t>
    </r>
  </si>
  <si>
    <r>
      <t>2)</t>
    </r>
    <r>
      <rPr>
        <sz val="8"/>
        <rFont val="Arial"/>
        <family val="2"/>
      </rPr>
      <t xml:space="preserve"> Beherbergungsstatistik aufgehoben 2004, Wiedereinführung der Statistik in neuer Form 2005</t>
    </r>
  </si>
  <si>
    <r>
      <t>3)</t>
    </r>
    <r>
      <rPr>
        <sz val="8"/>
        <rFont val="Arial"/>
        <family val="2"/>
      </rPr>
      <t xml:space="preserve"> Wintersaison: Logiernächte der Monate November bis Dezember des Vorjahres und Logiernächte der Monate Januar bis April des Berichtsjahres</t>
    </r>
  </si>
  <si>
    <r>
      <t>4)</t>
    </r>
    <r>
      <rPr>
        <sz val="8"/>
        <rFont val="Arial"/>
        <family val="2"/>
      </rPr>
      <t xml:space="preserve"> Sommersaison: Logiernächte der Monate Mai bis Oktober des Berichtsjahres</t>
    </r>
  </si>
  <si>
    <t>© BFS - 2019</t>
  </si>
  <si>
    <r>
      <t xml:space="preserve">2019 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</si>
</sst>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#,##0__;\-#,###,##0__;\-__;@__"/>
    <numFmt numFmtId="166" formatCode="#,###,##0__;\–#,###,##0__;\–__;@__\ "/>
    <numFmt numFmtId="167" formatCode="0.000"/>
  </numFmts>
  <fonts count="7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164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/>
    <xf numFmtId="165" fontId="3" fillId="2" borderId="0" xfId="0" applyNumberFormat="1" applyFont="1" applyFill="1" applyBorder="1" applyAlignment="1">
      <alignment horizontal="right"/>
    </xf>
    <xf numFmtId="165" fontId="3" fillId="4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6" fontId="3" fillId="3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/>
    <xf numFmtId="165" fontId="3" fillId="2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165" fontId="3" fillId="4" borderId="0" xfId="0" applyNumberFormat="1" applyFont="1" applyFill="1" applyBorder="1"/>
    <xf numFmtId="165" fontId="3" fillId="2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/>
    </xf>
    <xf numFmtId="0" fontId="3" fillId="4" borderId="0" xfId="0" applyFont="1" applyFill="1" applyBorder="1" applyAlignment="1"/>
    <xf numFmtId="1" fontId="3" fillId="4" borderId="0" xfId="0" applyNumberFormat="1" applyFont="1" applyFill="1" applyBorder="1" applyAlignment="1"/>
    <xf numFmtId="1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64" fontId="1" fillId="2" borderId="0" xfId="0" applyNumberFormat="1" applyFont="1" applyFill="1" applyBorder="1" applyAlignment="1"/>
    <xf numFmtId="0" fontId="3" fillId="5" borderId="0" xfId="0" applyFont="1" applyFill="1" applyBorder="1" applyAlignment="1"/>
    <xf numFmtId="164" fontId="3" fillId="5" borderId="0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4" borderId="0" xfId="0" applyFont="1" applyFill="1" applyBorder="1" applyAlignment="1"/>
    <xf numFmtId="165" fontId="5" fillId="4" borderId="0" xfId="0" applyNumberFormat="1" applyFont="1" applyFill="1" applyBorder="1"/>
    <xf numFmtId="165" fontId="5" fillId="4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indent="1"/>
    </xf>
    <xf numFmtId="166" fontId="6" fillId="3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164" fontId="3" fillId="4" borderId="0" xfId="0" applyNumberFormat="1" applyFont="1" applyFill="1" applyBorder="1" applyAlignment="1"/>
    <xf numFmtId="0" fontId="3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165" fontId="3" fillId="4" borderId="0" xfId="0" applyNumberFormat="1" applyFont="1" applyFill="1" applyBorder="1" applyAlignment="1"/>
    <xf numFmtId="0" fontId="4" fillId="4" borderId="0" xfId="0" applyFont="1" applyFill="1" applyBorder="1"/>
    <xf numFmtId="0" fontId="3" fillId="4" borderId="0" xfId="0" applyFont="1" applyFill="1"/>
    <xf numFmtId="0" fontId="3" fillId="4" borderId="0" xfId="0" applyNumberFormat="1" applyFont="1" applyFill="1" applyBorder="1" applyAlignment="1">
      <alignment horizontal="left"/>
    </xf>
    <xf numFmtId="167" fontId="3" fillId="4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69"/>
  <sheetViews>
    <sheetView showGridLines="0" tabSelected="1" zoomScale="120" zoomScaleNormal="120" workbookViewId="0">
      <pane xSplit="1" ySplit="6" topLeftCell="W7" activePane="bottomRight" state="frozen"/>
      <selection pane="topRight" activeCell="B1" sqref="B1"/>
      <selection pane="bottomLeft" activeCell="A7" sqref="A7"/>
      <selection pane="bottomRight" activeCell="AC7" sqref="AC7"/>
    </sheetView>
  </sheetViews>
  <sheetFormatPr baseColWidth="10" defaultRowHeight="12.6" customHeight="1" x14ac:dyDescent="0.2"/>
  <cols>
    <col min="1" max="1" width="86.5703125" style="3" customWidth="1"/>
    <col min="2" max="4" width="8.5703125" style="3" customWidth="1"/>
    <col min="5" max="5" width="8.42578125" style="3" customWidth="1"/>
    <col min="6" max="6" width="8.42578125" style="4" customWidth="1"/>
    <col min="7" max="9" width="8.42578125" style="3" customWidth="1"/>
    <col min="10" max="21" width="8.5703125" style="3" customWidth="1"/>
    <col min="22" max="16384" width="11.42578125" style="3"/>
  </cols>
  <sheetData>
    <row r="1" spans="1:29" ht="20.25" customHeight="1" x14ac:dyDescent="0.2">
      <c r="A1" s="1" t="s">
        <v>24</v>
      </c>
      <c r="B1" s="23"/>
      <c r="C1" s="23"/>
      <c r="D1" s="23"/>
      <c r="E1" s="23"/>
      <c r="F1" s="24"/>
      <c r="G1" s="23"/>
      <c r="H1" s="23"/>
      <c r="I1" s="23"/>
      <c r="J1" s="2"/>
      <c r="K1" s="23"/>
      <c r="L1" s="23"/>
      <c r="M1" s="23"/>
      <c r="N1" s="23"/>
      <c r="O1" s="23"/>
      <c r="P1" s="2"/>
      <c r="Q1" s="2"/>
      <c r="R1" s="2"/>
      <c r="S1" s="2"/>
      <c r="T1" s="2"/>
      <c r="U1" s="2"/>
      <c r="V1" s="2"/>
      <c r="W1" s="23"/>
      <c r="X1" s="2"/>
      <c r="Y1" s="2"/>
      <c r="Z1" s="23"/>
      <c r="AA1" s="23"/>
      <c r="AB1" s="2" t="s">
        <v>26</v>
      </c>
      <c r="AC1" s="2" t="s">
        <v>26</v>
      </c>
    </row>
    <row r="2" spans="1:29" ht="3.75" customHeight="1" x14ac:dyDescent="0.2">
      <c r="A2" s="31"/>
    </row>
    <row r="3" spans="1:29" ht="3.75" customHeight="1" x14ac:dyDescent="0.2"/>
    <row r="4" spans="1:29" ht="12.6" customHeight="1" x14ac:dyDescent="0.2">
      <c r="A4" s="40"/>
      <c r="B4" s="41">
        <v>1992</v>
      </c>
      <c r="C4" s="41">
        <v>1993</v>
      </c>
      <c r="D4" s="41">
        <v>1994</v>
      </c>
      <c r="E4" s="42">
        <v>1995</v>
      </c>
      <c r="F4" s="41">
        <v>1996</v>
      </c>
      <c r="G4" s="41">
        <v>1997</v>
      </c>
      <c r="H4" s="41">
        <v>1998</v>
      </c>
      <c r="I4" s="41">
        <v>1999</v>
      </c>
      <c r="J4" s="41">
        <v>2000</v>
      </c>
      <c r="K4" s="41">
        <v>2001</v>
      </c>
      <c r="L4" s="41">
        <v>2002</v>
      </c>
      <c r="M4" s="41">
        <v>2003</v>
      </c>
      <c r="N4" s="41" t="s">
        <v>31</v>
      </c>
      <c r="O4" s="41" t="s">
        <v>32</v>
      </c>
      <c r="P4" s="41" t="s">
        <v>33</v>
      </c>
      <c r="Q4" s="41" t="s">
        <v>34</v>
      </c>
      <c r="R4" s="41" t="s">
        <v>35</v>
      </c>
      <c r="S4" s="41" t="s">
        <v>36</v>
      </c>
      <c r="T4" s="41" t="s">
        <v>37</v>
      </c>
      <c r="U4" s="41" t="s">
        <v>38</v>
      </c>
      <c r="V4" s="41" t="s">
        <v>39</v>
      </c>
      <c r="W4" s="41" t="s">
        <v>40</v>
      </c>
      <c r="X4" s="41" t="s">
        <v>41</v>
      </c>
      <c r="Y4" s="41" t="s">
        <v>42</v>
      </c>
      <c r="Z4" s="41" t="s">
        <v>43</v>
      </c>
      <c r="AA4" s="41" t="s">
        <v>44</v>
      </c>
      <c r="AB4" s="43" t="s">
        <v>45</v>
      </c>
      <c r="AC4" s="43" t="s">
        <v>53</v>
      </c>
    </row>
    <row r="5" spans="1:29" ht="3.75" customHeight="1" x14ac:dyDescent="0.2">
      <c r="A5" s="32"/>
      <c r="F5" s="3"/>
      <c r="M5" s="5"/>
      <c r="N5" s="5"/>
      <c r="O5" s="5"/>
      <c r="P5" s="5"/>
      <c r="Q5" s="5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3.75" customHeight="1" x14ac:dyDescent="0.2">
      <c r="F6" s="3"/>
      <c r="M6" s="5"/>
      <c r="N6" s="5"/>
      <c r="O6" s="5"/>
      <c r="P6" s="5"/>
      <c r="Q6" s="5"/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2.6" customHeight="1" x14ac:dyDescent="0.2">
      <c r="A7" s="33" t="s">
        <v>11</v>
      </c>
      <c r="B7" s="34">
        <v>35891.048000000003</v>
      </c>
      <c r="C7" s="34">
        <v>34759.71</v>
      </c>
      <c r="D7" s="34">
        <v>34528.14</v>
      </c>
      <c r="E7" s="34">
        <v>32617.404999999999</v>
      </c>
      <c r="F7" s="34">
        <v>30998.788</v>
      </c>
      <c r="G7" s="34">
        <v>31980.151999999998</v>
      </c>
      <c r="H7" s="34">
        <v>32946.046999999999</v>
      </c>
      <c r="I7" s="34">
        <v>33197.31</v>
      </c>
      <c r="J7" s="34">
        <v>35022.256999999998</v>
      </c>
      <c r="K7" s="34">
        <v>34677.945</v>
      </c>
      <c r="L7" s="34">
        <v>32993.404000000002</v>
      </c>
      <c r="M7" s="35">
        <v>32086.284</v>
      </c>
      <c r="N7" s="35" t="s">
        <v>13</v>
      </c>
      <c r="O7" s="35">
        <v>32943.735999999997</v>
      </c>
      <c r="P7" s="35">
        <v>34848.425999999999</v>
      </c>
      <c r="Q7" s="35">
        <v>36364.800000000003</v>
      </c>
      <c r="R7" s="35">
        <v>37333.769</v>
      </c>
      <c r="S7" s="35">
        <v>35588.892999999996</v>
      </c>
      <c r="T7" s="35">
        <v>36207.811999999998</v>
      </c>
      <c r="U7" s="35">
        <v>35486.256000000001</v>
      </c>
      <c r="V7" s="35">
        <v>34766.273000000001</v>
      </c>
      <c r="W7" s="35">
        <v>35623.883000000002</v>
      </c>
      <c r="X7" s="35">
        <v>35933.512000000002</v>
      </c>
      <c r="Y7" s="35">
        <v>35628.476000000002</v>
      </c>
      <c r="Z7" s="35">
        <v>35532.576000000001</v>
      </c>
      <c r="AA7" s="35">
        <v>37393</v>
      </c>
      <c r="AB7" s="35">
        <v>38807</v>
      </c>
      <c r="AC7" s="35">
        <v>39562</v>
      </c>
    </row>
    <row r="8" spans="1:29" ht="8.1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8"/>
      <c r="P8" s="8"/>
      <c r="Q8" s="8"/>
      <c r="R8" s="8"/>
      <c r="S8" s="8"/>
      <c r="T8" s="8"/>
      <c r="U8" s="8"/>
      <c r="V8" s="9"/>
      <c r="W8" s="9"/>
      <c r="X8" s="9"/>
      <c r="Y8" s="9"/>
      <c r="Z8" s="9"/>
      <c r="AA8" s="9"/>
      <c r="AB8" s="9"/>
      <c r="AC8" s="9"/>
    </row>
    <row r="9" spans="1:29" ht="12.6" customHeight="1" x14ac:dyDescent="0.2">
      <c r="A9" s="25" t="s">
        <v>12</v>
      </c>
      <c r="B9" s="26"/>
      <c r="C9" s="26"/>
      <c r="D9" s="26"/>
      <c r="E9" s="27"/>
      <c r="F9" s="27"/>
      <c r="G9" s="27"/>
      <c r="H9" s="27"/>
      <c r="I9" s="27"/>
      <c r="J9" s="27"/>
      <c r="K9" s="27"/>
      <c r="L9" s="27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ht="12.6" customHeight="1" x14ac:dyDescent="0.2">
      <c r="A10" s="36" t="s">
        <v>0</v>
      </c>
      <c r="B10" s="7">
        <v>15303.071</v>
      </c>
      <c r="C10" s="7">
        <v>14630.592000000001</v>
      </c>
      <c r="D10" s="7">
        <v>14503.806</v>
      </c>
      <c r="E10" s="7">
        <v>13873.24</v>
      </c>
      <c r="F10" s="7">
        <v>13383.637000000001</v>
      </c>
      <c r="G10" s="7">
        <v>13685.824000000001</v>
      </c>
      <c r="H10" s="7">
        <v>13995.905000000001</v>
      </c>
      <c r="I10" s="7">
        <v>14419.171</v>
      </c>
      <c r="J10" s="7">
        <v>14863.605</v>
      </c>
      <c r="K10" s="7">
        <v>15175.42</v>
      </c>
      <c r="L10" s="7">
        <v>15014.758</v>
      </c>
      <c r="M10" s="8">
        <v>14933.267</v>
      </c>
      <c r="N10" s="8" t="s">
        <v>13</v>
      </c>
      <c r="O10" s="8">
        <v>14622.42</v>
      </c>
      <c r="P10" s="8">
        <v>15203.977000000001</v>
      </c>
      <c r="Q10" s="8">
        <v>15447.065000000001</v>
      </c>
      <c r="R10" s="8">
        <v>15825.473</v>
      </c>
      <c r="S10" s="8">
        <v>15424.468000000001</v>
      </c>
      <c r="T10" s="9">
        <v>15765.304</v>
      </c>
      <c r="U10" s="9">
        <v>15752.367</v>
      </c>
      <c r="V10" s="9">
        <v>15690.035</v>
      </c>
      <c r="W10" s="9">
        <v>15889.226000000001</v>
      </c>
      <c r="X10" s="9">
        <v>16026.135</v>
      </c>
      <c r="Y10" s="9">
        <v>16052.181</v>
      </c>
      <c r="Z10" s="9">
        <v>16244.561</v>
      </c>
      <c r="AA10" s="9">
        <v>16920</v>
      </c>
      <c r="AB10" s="9">
        <v>17413</v>
      </c>
      <c r="AC10" s="9">
        <v>17922</v>
      </c>
    </row>
    <row r="11" spans="1:29" ht="12.6" customHeight="1" x14ac:dyDescent="0.2">
      <c r="A11" s="3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8"/>
      <c r="O11" s="8"/>
      <c r="P11" s="8"/>
      <c r="Q11" s="8"/>
      <c r="R11" s="8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</row>
    <row r="12" spans="1:29" s="12" customFormat="1" ht="12.6" customHeight="1" x14ac:dyDescent="0.2">
      <c r="A12" s="37" t="s">
        <v>1</v>
      </c>
      <c r="B12" s="10">
        <f>B7-B10</f>
        <v>20587.977000000003</v>
      </c>
      <c r="C12" s="10">
        <f>C7-C10</f>
        <v>20129.117999999999</v>
      </c>
      <c r="D12" s="10">
        <f>D7-D10</f>
        <v>20024.333999999999</v>
      </c>
      <c r="E12" s="10">
        <v>18744.165000000001</v>
      </c>
      <c r="F12" s="10">
        <v>17615.150999999998</v>
      </c>
      <c r="G12" s="10">
        <v>18294.327999999998</v>
      </c>
      <c r="H12" s="10">
        <v>18950.142</v>
      </c>
      <c r="I12" s="10">
        <v>18778.138999999996</v>
      </c>
      <c r="J12" s="10">
        <v>20158.651999999998</v>
      </c>
      <c r="K12" s="10">
        <v>19502.525000000001</v>
      </c>
      <c r="L12" s="10">
        <v>17978.646000000001</v>
      </c>
      <c r="M12" s="11">
        <v>17153.017</v>
      </c>
      <c r="N12" s="11" t="s">
        <v>13</v>
      </c>
      <c r="O12" s="11">
        <v>18321.315999999999</v>
      </c>
      <c r="P12" s="11">
        <v>19644.449000000001</v>
      </c>
      <c r="Q12" s="11">
        <v>20917.735000000001</v>
      </c>
      <c r="R12" s="8">
        <v>21508.295999999998</v>
      </c>
      <c r="S12" s="8">
        <v>20164.424999999999</v>
      </c>
      <c r="T12" s="8">
        <v>20442.508000000002</v>
      </c>
      <c r="U12" s="8">
        <v>19733.633000000002</v>
      </c>
      <c r="V12" s="9">
        <v>19076.238000000001</v>
      </c>
      <c r="W12" s="9">
        <v>19734.656999999999</v>
      </c>
      <c r="X12" s="9">
        <v>19907.377</v>
      </c>
      <c r="Y12" s="9">
        <v>19576.294999999998</v>
      </c>
      <c r="Z12" s="9">
        <v>19288.014999999999</v>
      </c>
      <c r="AA12" s="9">
        <v>20473</v>
      </c>
      <c r="AB12" s="9">
        <v>21394</v>
      </c>
      <c r="AC12" s="9">
        <v>21640</v>
      </c>
    </row>
    <row r="13" spans="1:29" ht="12.6" customHeight="1" x14ac:dyDescent="0.2">
      <c r="A13" s="3" t="s">
        <v>15</v>
      </c>
      <c r="B13" s="7">
        <v>15855.543</v>
      </c>
      <c r="C13" s="7">
        <v>15496.09</v>
      </c>
      <c r="D13" s="7">
        <v>15207.395</v>
      </c>
      <c r="E13" s="7">
        <v>13958.531999999999</v>
      </c>
      <c r="F13" s="7">
        <v>12962.732</v>
      </c>
      <c r="G13" s="7">
        <v>13522.781000000001</v>
      </c>
      <c r="H13" s="7">
        <v>14176.119000000001</v>
      </c>
      <c r="I13" s="7">
        <v>13993.464</v>
      </c>
      <c r="J13" s="7">
        <v>14787.28</v>
      </c>
      <c r="K13" s="7">
        <v>14567.579</v>
      </c>
      <c r="L13" s="7">
        <v>13423.449000000001</v>
      </c>
      <c r="M13" s="8">
        <v>13069.621999999999</v>
      </c>
      <c r="N13" s="8" t="s">
        <v>13</v>
      </c>
      <c r="O13" s="8">
        <v>13911.475</v>
      </c>
      <c r="P13" s="8">
        <v>14813.529</v>
      </c>
      <c r="Q13" s="8">
        <v>15836.517</v>
      </c>
      <c r="R13" s="8">
        <v>16612.34</v>
      </c>
      <c r="S13" s="8">
        <v>15533.089</v>
      </c>
      <c r="T13" s="13">
        <v>15225.824000000001</v>
      </c>
      <c r="U13" s="13">
        <v>14109.851000000001</v>
      </c>
      <c r="V13" s="13">
        <v>13020.632</v>
      </c>
      <c r="W13" s="13">
        <v>13257.669</v>
      </c>
      <c r="X13" s="13">
        <v>13003.781000000001</v>
      </c>
      <c r="Y13" s="13">
        <v>11788.182000000001</v>
      </c>
      <c r="Z13" s="13">
        <v>11616.531999999999</v>
      </c>
      <c r="AA13" s="13">
        <v>11871</v>
      </c>
      <c r="AB13" s="13">
        <v>12265</v>
      </c>
      <c r="AC13" s="13">
        <v>12238</v>
      </c>
    </row>
    <row r="14" spans="1:29" ht="12.6" customHeight="1" x14ac:dyDescent="0.2">
      <c r="A14" s="38" t="s">
        <v>6</v>
      </c>
      <c r="B14" s="7">
        <v>972.51499999999999</v>
      </c>
      <c r="C14" s="7">
        <v>1015.753</v>
      </c>
      <c r="D14" s="7">
        <v>962.41800000000001</v>
      </c>
      <c r="E14" s="7">
        <v>911.8</v>
      </c>
      <c r="F14" s="7">
        <v>876.20799999999997</v>
      </c>
      <c r="G14" s="7">
        <v>837.76599999999996</v>
      </c>
      <c r="H14" s="7">
        <v>824.77499999999998</v>
      </c>
      <c r="I14" s="7">
        <v>756.76599999999996</v>
      </c>
      <c r="J14" s="7">
        <v>797.05100000000004</v>
      </c>
      <c r="K14" s="7">
        <v>749.90800000000002</v>
      </c>
      <c r="L14" s="7">
        <v>715.39499999999998</v>
      </c>
      <c r="M14" s="8">
        <v>699.96600000000001</v>
      </c>
      <c r="N14" s="8" t="s">
        <v>13</v>
      </c>
      <c r="O14" s="8">
        <v>775.68700000000001</v>
      </c>
      <c r="P14" s="8">
        <v>767.64</v>
      </c>
      <c r="Q14" s="8">
        <v>798.80799999999999</v>
      </c>
      <c r="R14" s="8">
        <v>829.19399999999996</v>
      </c>
      <c r="S14" s="8">
        <v>775.09</v>
      </c>
      <c r="T14" s="13">
        <v>742.27700000000004</v>
      </c>
      <c r="U14" s="13">
        <v>678.51700000000005</v>
      </c>
      <c r="V14" s="13">
        <v>620.65800000000002</v>
      </c>
      <c r="W14" s="13">
        <v>643.36500000000001</v>
      </c>
      <c r="X14" s="13">
        <v>625.58000000000004</v>
      </c>
      <c r="Y14" s="13">
        <v>566.20100000000002</v>
      </c>
      <c r="Z14" s="13">
        <v>538.55999999999995</v>
      </c>
      <c r="AA14" s="13">
        <v>588</v>
      </c>
      <c r="AB14" s="13">
        <v>610</v>
      </c>
      <c r="AC14" s="13">
        <v>636</v>
      </c>
    </row>
    <row r="15" spans="1:29" ht="12.6" customHeight="1" x14ac:dyDescent="0.2">
      <c r="A15" s="38" t="s">
        <v>2</v>
      </c>
      <c r="B15" s="7">
        <v>7124.2920000000004</v>
      </c>
      <c r="C15" s="7">
        <v>7310.99</v>
      </c>
      <c r="D15" s="7">
        <v>7352.1459999999997</v>
      </c>
      <c r="E15" s="7">
        <v>6893.152</v>
      </c>
      <c r="F15" s="7">
        <v>6304.6859999999997</v>
      </c>
      <c r="G15" s="7">
        <v>6443.2809999999999</v>
      </c>
      <c r="H15" s="7">
        <v>6628.3410000000003</v>
      </c>
      <c r="I15" s="7">
        <v>6481.2479999999996</v>
      </c>
      <c r="J15" s="7">
        <v>6652.0249999999996</v>
      </c>
      <c r="K15" s="7">
        <v>6476.6989999999996</v>
      </c>
      <c r="L15" s="7">
        <v>5724.7370000000001</v>
      </c>
      <c r="M15" s="8">
        <v>5461.3689999999997</v>
      </c>
      <c r="N15" s="8" t="s">
        <v>13</v>
      </c>
      <c r="O15" s="8">
        <v>5563.6949999999997</v>
      </c>
      <c r="P15" s="8">
        <v>5757.0959999999995</v>
      </c>
      <c r="Q15" s="8">
        <v>6081.92</v>
      </c>
      <c r="R15" s="8">
        <v>6313.24</v>
      </c>
      <c r="S15" s="8">
        <v>6031.3249999999998</v>
      </c>
      <c r="T15" s="13">
        <v>5816.52</v>
      </c>
      <c r="U15" s="13">
        <v>5207.8919999999998</v>
      </c>
      <c r="V15" s="13">
        <v>4625.384</v>
      </c>
      <c r="W15" s="13">
        <v>4573.4960000000001</v>
      </c>
      <c r="X15" s="13">
        <v>4394.4570000000003</v>
      </c>
      <c r="Y15" s="13">
        <v>3853.18</v>
      </c>
      <c r="Z15" s="13">
        <v>3703.7530000000002</v>
      </c>
      <c r="AA15" s="13">
        <v>3745</v>
      </c>
      <c r="AB15" s="13">
        <v>3892</v>
      </c>
      <c r="AC15" s="13">
        <v>3926</v>
      </c>
    </row>
    <row r="16" spans="1:29" ht="12.6" customHeight="1" x14ac:dyDescent="0.2">
      <c r="A16" s="38" t="s">
        <v>3</v>
      </c>
      <c r="B16" s="7">
        <v>1449.1590000000001</v>
      </c>
      <c r="C16" s="7">
        <v>1399.348</v>
      </c>
      <c r="D16" s="7">
        <v>1330.0930000000001</v>
      </c>
      <c r="E16" s="7">
        <v>1234.1759999999999</v>
      </c>
      <c r="F16" s="7">
        <v>1134.309</v>
      </c>
      <c r="G16" s="7">
        <v>1128.1510000000001</v>
      </c>
      <c r="H16" s="7">
        <v>1132.2070000000001</v>
      </c>
      <c r="I16" s="7">
        <v>1106.5550000000001</v>
      </c>
      <c r="J16" s="7">
        <v>1237.623</v>
      </c>
      <c r="K16" s="7">
        <v>1245.9780000000001</v>
      </c>
      <c r="L16" s="7">
        <v>1168.9559999999999</v>
      </c>
      <c r="M16" s="8">
        <v>1151.374</v>
      </c>
      <c r="N16" s="8" t="s">
        <v>13</v>
      </c>
      <c r="O16" s="8">
        <v>1225.6189999999999</v>
      </c>
      <c r="P16" s="8">
        <v>1269.8710000000001</v>
      </c>
      <c r="Q16" s="8">
        <v>1367.4570000000001</v>
      </c>
      <c r="R16" s="8">
        <v>1439.1579999999999</v>
      </c>
      <c r="S16" s="8">
        <v>1433.452</v>
      </c>
      <c r="T16" s="8">
        <v>1449.278</v>
      </c>
      <c r="U16" s="8">
        <v>1394.1659999999999</v>
      </c>
      <c r="V16" s="9">
        <v>1318.46</v>
      </c>
      <c r="W16" s="9">
        <v>1350.164</v>
      </c>
      <c r="X16" s="9">
        <v>1337.8820000000001</v>
      </c>
      <c r="Y16" s="9">
        <v>1254.4469999999999</v>
      </c>
      <c r="Z16" s="9">
        <v>1244.607</v>
      </c>
      <c r="AA16" s="9">
        <v>1244</v>
      </c>
      <c r="AB16" s="9">
        <v>1286</v>
      </c>
      <c r="AC16" s="9">
        <v>1277</v>
      </c>
    </row>
    <row r="17" spans="1:33" ht="12.6" customHeight="1" x14ac:dyDescent="0.2">
      <c r="A17" s="38" t="s">
        <v>4</v>
      </c>
      <c r="B17" s="7">
        <v>1410.491</v>
      </c>
      <c r="C17" s="7">
        <v>1091.777</v>
      </c>
      <c r="D17" s="7">
        <v>967.90099999999995</v>
      </c>
      <c r="E17" s="7">
        <v>764.71900000000005</v>
      </c>
      <c r="F17" s="7">
        <v>759.30799999999999</v>
      </c>
      <c r="G17" s="7">
        <v>851.05799999999999</v>
      </c>
      <c r="H17" s="7">
        <v>960.23900000000003</v>
      </c>
      <c r="I17" s="7">
        <v>947.43799999999999</v>
      </c>
      <c r="J17" s="7">
        <v>961.15700000000004</v>
      </c>
      <c r="K17" s="7">
        <v>951.62599999999998</v>
      </c>
      <c r="L17" s="7">
        <v>935.928</v>
      </c>
      <c r="M17" s="8">
        <v>961.91399999999999</v>
      </c>
      <c r="N17" s="8" t="s">
        <v>13</v>
      </c>
      <c r="O17" s="8">
        <v>1011.279</v>
      </c>
      <c r="P17" s="8">
        <v>1057.2180000000001</v>
      </c>
      <c r="Q17" s="8">
        <v>1133.626</v>
      </c>
      <c r="R17" s="8">
        <v>1157.902</v>
      </c>
      <c r="S17" s="8">
        <v>1137.588</v>
      </c>
      <c r="T17" s="13">
        <v>1074.4469999999999</v>
      </c>
      <c r="U17" s="13">
        <v>1007.519</v>
      </c>
      <c r="V17" s="13">
        <v>971.77599999999995</v>
      </c>
      <c r="W17" s="13">
        <v>980.64599999999996</v>
      </c>
      <c r="X17" s="13">
        <v>1014.058</v>
      </c>
      <c r="Y17" s="13">
        <v>936.91300000000001</v>
      </c>
      <c r="Z17" s="13">
        <v>919.827</v>
      </c>
      <c r="AA17" s="13">
        <v>927</v>
      </c>
      <c r="AB17" s="13">
        <v>920</v>
      </c>
      <c r="AC17" s="13">
        <v>888</v>
      </c>
    </row>
    <row r="18" spans="1:33" ht="12.6" customHeight="1" x14ac:dyDescent="0.2">
      <c r="A18" s="38" t="s">
        <v>5</v>
      </c>
      <c r="B18" s="7">
        <v>908.40300000000002</v>
      </c>
      <c r="C18" s="7">
        <v>926.26</v>
      </c>
      <c r="D18" s="7">
        <v>930.529</v>
      </c>
      <c r="E18" s="7">
        <v>828.54499999999996</v>
      </c>
      <c r="F18" s="7">
        <v>789.51900000000001</v>
      </c>
      <c r="G18" s="7">
        <v>823.05499999999995</v>
      </c>
      <c r="H18" s="7">
        <v>861.12300000000005</v>
      </c>
      <c r="I18" s="7">
        <v>852.99900000000002</v>
      </c>
      <c r="J18" s="7">
        <v>940.34100000000001</v>
      </c>
      <c r="K18" s="7">
        <v>919.03300000000002</v>
      </c>
      <c r="L18" s="7">
        <v>834.226</v>
      </c>
      <c r="M18" s="8">
        <v>801.83799999999997</v>
      </c>
      <c r="N18" s="8" t="s">
        <v>13</v>
      </c>
      <c r="O18" s="8">
        <v>828.88900000000001</v>
      </c>
      <c r="P18" s="8">
        <v>871.27200000000005</v>
      </c>
      <c r="Q18" s="8">
        <v>948.01099999999997</v>
      </c>
      <c r="R18" s="8">
        <v>1080.8399999999999</v>
      </c>
      <c r="S18" s="8">
        <v>1026.308</v>
      </c>
      <c r="T18" s="13">
        <v>989.54300000000001</v>
      </c>
      <c r="U18" s="13">
        <v>847.43799999999999</v>
      </c>
      <c r="V18" s="13">
        <v>726.63599999999997</v>
      </c>
      <c r="W18" s="13">
        <v>709.93700000000001</v>
      </c>
      <c r="X18" s="13">
        <v>681.67100000000005</v>
      </c>
      <c r="Y18" s="13">
        <v>583.83100000000002</v>
      </c>
      <c r="Z18" s="13">
        <v>584.35900000000004</v>
      </c>
      <c r="AA18" s="13">
        <v>606</v>
      </c>
      <c r="AB18" s="13">
        <v>633</v>
      </c>
      <c r="AC18" s="13">
        <v>648</v>
      </c>
    </row>
    <row r="19" spans="1:33" ht="12.6" customHeight="1" x14ac:dyDescent="0.2">
      <c r="A19" s="38" t="s">
        <v>10</v>
      </c>
      <c r="B19" s="7">
        <v>1849.3409999999999</v>
      </c>
      <c r="C19" s="7">
        <v>1708.354</v>
      </c>
      <c r="D19" s="7">
        <v>1578.3630000000001</v>
      </c>
      <c r="E19" s="7">
        <v>1336.8979999999999</v>
      </c>
      <c r="F19" s="7">
        <v>1187.4349999999999</v>
      </c>
      <c r="G19" s="7">
        <v>1418.654</v>
      </c>
      <c r="H19" s="7">
        <v>1634.3520000000001</v>
      </c>
      <c r="I19" s="7">
        <v>1753.972</v>
      </c>
      <c r="J19" s="7">
        <v>1930.6489999999999</v>
      </c>
      <c r="K19" s="7">
        <v>1983.8230000000001</v>
      </c>
      <c r="L19" s="7">
        <v>1867.394</v>
      </c>
      <c r="M19" s="8">
        <v>1813.7339999999999</v>
      </c>
      <c r="N19" s="8" t="s">
        <v>13</v>
      </c>
      <c r="O19" s="8">
        <v>2024.567</v>
      </c>
      <c r="P19" s="8">
        <v>2202.3240000000001</v>
      </c>
      <c r="Q19" s="8">
        <v>2275.895</v>
      </c>
      <c r="R19" s="8">
        <v>2281.701</v>
      </c>
      <c r="S19" s="8">
        <v>1856.22</v>
      </c>
      <c r="T19" s="13">
        <v>1853.557</v>
      </c>
      <c r="U19" s="13">
        <v>1699.7470000000001</v>
      </c>
      <c r="V19" s="13">
        <v>1544.2360000000001</v>
      </c>
      <c r="W19" s="13">
        <v>1640.0909999999999</v>
      </c>
      <c r="X19" s="13">
        <v>1667.4369999999999</v>
      </c>
      <c r="Y19" s="13">
        <v>1640.4570000000001</v>
      </c>
      <c r="Z19" s="13">
        <v>1633.232</v>
      </c>
      <c r="AA19" s="13">
        <v>1616</v>
      </c>
      <c r="AB19" s="13">
        <v>1652</v>
      </c>
      <c r="AC19" s="13">
        <v>1641</v>
      </c>
    </row>
    <row r="20" spans="1:33" ht="12.6" customHeight="1" x14ac:dyDescent="0.2">
      <c r="A20" s="38" t="s">
        <v>23</v>
      </c>
      <c r="B20" s="7">
        <f>B13-B14-B15-B16-B17-B18-B19</f>
        <v>2141.3419999999992</v>
      </c>
      <c r="C20" s="7">
        <f>C13-C14-C15-C16-C17-C18-C19</f>
        <v>2043.6079999999995</v>
      </c>
      <c r="D20" s="7">
        <f>D13-D14-D15-D16-D17-D18-D19</f>
        <v>2085.9450000000015</v>
      </c>
      <c r="E20" s="7">
        <f>E13-E14-E15-E16-E17-E18-E19</f>
        <v>1989.2420000000004</v>
      </c>
      <c r="F20" s="7">
        <f t="shared" ref="F20:M20" si="0">F13-F14-F15-F16-F17-F18-F19</f>
        <v>1911.2669999999994</v>
      </c>
      <c r="G20" s="7">
        <f t="shared" si="0"/>
        <v>2020.8160000000016</v>
      </c>
      <c r="H20" s="7">
        <f t="shared" si="0"/>
        <v>2135.0820000000003</v>
      </c>
      <c r="I20" s="7">
        <f t="shared" si="0"/>
        <v>2094.4860000000008</v>
      </c>
      <c r="J20" s="7">
        <f t="shared" si="0"/>
        <v>2268.4340000000016</v>
      </c>
      <c r="K20" s="7">
        <f t="shared" si="0"/>
        <v>2240.5119999999997</v>
      </c>
      <c r="L20" s="7">
        <f t="shared" si="0"/>
        <v>2176.8130000000001</v>
      </c>
      <c r="M20" s="7">
        <f t="shared" si="0"/>
        <v>2179.4270000000001</v>
      </c>
      <c r="N20" s="8" t="s">
        <v>13</v>
      </c>
      <c r="O20" s="7">
        <f>O13-O14-O15-O16-O17-O18-O19</f>
        <v>2481.7390000000014</v>
      </c>
      <c r="P20" s="7">
        <f>P13-P14-P15-P16-P17-P18-P19</f>
        <v>2888.1080000000015</v>
      </c>
      <c r="Q20" s="7">
        <f>Q13-Q14-Q15-Q16-Q17-Q18-Q19</f>
        <v>3230.7999999999979</v>
      </c>
      <c r="R20" s="7">
        <f>R13-R14-R15-R16-R17-R18-R19</f>
        <v>3510.3050000000012</v>
      </c>
      <c r="S20" s="7">
        <f t="shared" ref="S20:Z20" si="1">S13-S14-S15-S16-S17-S18-S19</f>
        <v>3273.1059999999989</v>
      </c>
      <c r="T20" s="7">
        <f t="shared" si="1"/>
        <v>3300.2020000000002</v>
      </c>
      <c r="U20" s="7">
        <f t="shared" si="1"/>
        <v>3274.5720000000001</v>
      </c>
      <c r="V20" s="7">
        <f t="shared" si="1"/>
        <v>3213.4820000000009</v>
      </c>
      <c r="W20" s="7">
        <f t="shared" si="1"/>
        <v>3359.9700000000007</v>
      </c>
      <c r="X20" s="7">
        <f t="shared" si="1"/>
        <v>3282.6960000000008</v>
      </c>
      <c r="Y20" s="7">
        <f t="shared" si="1"/>
        <v>2953.1529999999984</v>
      </c>
      <c r="Z20" s="7">
        <f t="shared" si="1"/>
        <v>2992.1939999999986</v>
      </c>
      <c r="AA20" s="7">
        <v>3145</v>
      </c>
      <c r="AB20" s="7">
        <v>3272</v>
      </c>
      <c r="AC20" s="7">
        <v>3222</v>
      </c>
      <c r="AD20" s="14"/>
      <c r="AE20" s="14"/>
    </row>
    <row r="21" spans="1:33" ht="12.6" customHeight="1" x14ac:dyDescent="0.2">
      <c r="A21" s="3" t="s">
        <v>16</v>
      </c>
      <c r="B21" s="7">
        <v>2391.8539999999998</v>
      </c>
      <c r="C21" s="7">
        <v>2269.0520000000001</v>
      </c>
      <c r="D21" s="7">
        <v>2300.2869999999998</v>
      </c>
      <c r="E21" s="7">
        <v>2171.7339999999999</v>
      </c>
      <c r="F21" s="7">
        <v>2066.6219999999998</v>
      </c>
      <c r="G21" s="7">
        <v>2192.7779999999998</v>
      </c>
      <c r="H21" s="7">
        <v>2407.4520000000002</v>
      </c>
      <c r="I21" s="7">
        <v>2341.19</v>
      </c>
      <c r="J21" s="7">
        <v>2664.6410000000001</v>
      </c>
      <c r="K21" s="7">
        <v>2381.9009999999998</v>
      </c>
      <c r="L21" s="7">
        <v>2058.5749999999998</v>
      </c>
      <c r="M21" s="8">
        <v>1828.085</v>
      </c>
      <c r="N21" s="8" t="s">
        <v>13</v>
      </c>
      <c r="O21" s="8">
        <v>1942.692</v>
      </c>
      <c r="P21" s="8">
        <v>2189.2159999999999</v>
      </c>
      <c r="Q21" s="8">
        <v>2224.5479999999998</v>
      </c>
      <c r="R21" s="8">
        <v>2081.1309999999999</v>
      </c>
      <c r="S21" s="8">
        <v>1908.1579999999999</v>
      </c>
      <c r="T21" s="13">
        <v>2086.7350000000001</v>
      </c>
      <c r="U21" s="13">
        <v>2115.0990000000002</v>
      </c>
      <c r="V21" s="13">
        <v>2159.9160000000002</v>
      </c>
      <c r="W21" s="13">
        <v>2238.9490000000001</v>
      </c>
      <c r="X21" s="13">
        <v>2310.768</v>
      </c>
      <c r="Y21" s="13">
        <v>2419.4479999999999</v>
      </c>
      <c r="Z21" s="13">
        <v>2487.819</v>
      </c>
      <c r="AA21" s="13">
        <v>2795</v>
      </c>
      <c r="AB21" s="13">
        <v>3044</v>
      </c>
      <c r="AC21" s="13">
        <v>3279</v>
      </c>
    </row>
    <row r="22" spans="1:33" ht="12.6" customHeight="1" x14ac:dyDescent="0.2">
      <c r="A22" s="38" t="s">
        <v>22</v>
      </c>
      <c r="B22" s="7">
        <v>1890.877</v>
      </c>
      <c r="C22" s="7">
        <v>1811.1959999999999</v>
      </c>
      <c r="D22" s="7">
        <v>1852.12</v>
      </c>
      <c r="E22" s="7">
        <v>1721.712</v>
      </c>
      <c r="F22" s="7">
        <v>1622.66</v>
      </c>
      <c r="G22" s="7">
        <v>1716.5309999999999</v>
      </c>
      <c r="H22" s="7">
        <v>1905.0550000000001</v>
      </c>
      <c r="I22" s="7">
        <v>1873.1310000000001</v>
      </c>
      <c r="J22" s="7">
        <v>2173.598</v>
      </c>
      <c r="K22" s="7">
        <v>1878.0940000000001</v>
      </c>
      <c r="L22" s="7">
        <v>1587.52</v>
      </c>
      <c r="M22" s="8">
        <v>1398.422</v>
      </c>
      <c r="N22" s="8" t="s">
        <v>13</v>
      </c>
      <c r="O22" s="8">
        <v>1494.21</v>
      </c>
      <c r="P22" s="8">
        <v>1659.0640000000001</v>
      </c>
      <c r="Q22" s="8">
        <v>1664.9290000000001</v>
      </c>
      <c r="R22" s="8">
        <v>1518.376</v>
      </c>
      <c r="S22" s="8">
        <v>1382.856</v>
      </c>
      <c r="T22" s="13">
        <v>1506.4349999999999</v>
      </c>
      <c r="U22" s="13">
        <v>1492.1310000000001</v>
      </c>
      <c r="V22" s="13">
        <v>1525.1780000000001</v>
      </c>
      <c r="W22" s="13">
        <v>1585.4670000000001</v>
      </c>
      <c r="X22" s="13">
        <v>1644.424</v>
      </c>
      <c r="Y22" s="13">
        <v>1738.838</v>
      </c>
      <c r="Z22" s="13">
        <v>1834.5</v>
      </c>
      <c r="AA22" s="13">
        <v>2046</v>
      </c>
      <c r="AB22" s="13">
        <v>2253</v>
      </c>
      <c r="AC22" s="13">
        <v>2474</v>
      </c>
    </row>
    <row r="23" spans="1:33" ht="12.6" customHeight="1" x14ac:dyDescent="0.2">
      <c r="A23" s="38" t="s">
        <v>7</v>
      </c>
      <c r="B23" s="7">
        <v>174.55600000000001</v>
      </c>
      <c r="C23" s="7">
        <v>165.70400000000001</v>
      </c>
      <c r="D23" s="7">
        <v>152.58199999999999</v>
      </c>
      <c r="E23" s="7">
        <v>149.82900000000001</v>
      </c>
      <c r="F23" s="7">
        <v>141.11099999999999</v>
      </c>
      <c r="G23" s="7">
        <v>148.86000000000001</v>
      </c>
      <c r="H23" s="7">
        <v>157.84800000000001</v>
      </c>
      <c r="I23" s="7">
        <v>156.39599999999999</v>
      </c>
      <c r="J23" s="7">
        <v>173.721</v>
      </c>
      <c r="K23" s="7">
        <v>187.28399999999999</v>
      </c>
      <c r="L23" s="7">
        <v>165.447</v>
      </c>
      <c r="M23" s="8">
        <v>163.655</v>
      </c>
      <c r="N23" s="8" t="s">
        <v>13</v>
      </c>
      <c r="O23" s="8">
        <v>178.202</v>
      </c>
      <c r="P23" s="8">
        <v>205.12</v>
      </c>
      <c r="Q23" s="8">
        <v>215.06399999999999</v>
      </c>
      <c r="R23" s="8">
        <v>213.40299999999999</v>
      </c>
      <c r="S23" s="8">
        <v>207.35300000000001</v>
      </c>
      <c r="T23" s="13">
        <v>225.14</v>
      </c>
      <c r="U23" s="13">
        <v>228.137</v>
      </c>
      <c r="V23" s="13">
        <v>231.642</v>
      </c>
      <c r="W23" s="13">
        <v>230.18899999999999</v>
      </c>
      <c r="X23" s="13">
        <v>230.84800000000001</v>
      </c>
      <c r="Y23" s="13">
        <v>234.21799999999999</v>
      </c>
      <c r="Z23" s="13">
        <v>227.173</v>
      </c>
      <c r="AA23" s="13">
        <v>248</v>
      </c>
      <c r="AB23" s="13">
        <v>271</v>
      </c>
      <c r="AC23" s="13">
        <v>275</v>
      </c>
      <c r="AD23" s="14"/>
    </row>
    <row r="24" spans="1:33" ht="12.6" customHeight="1" x14ac:dyDescent="0.2">
      <c r="A24" s="38" t="s">
        <v>20</v>
      </c>
      <c r="B24" s="7">
        <f>B21-B22-B23</f>
        <v>326.42099999999982</v>
      </c>
      <c r="C24" s="7">
        <f>C21-C22-C23</f>
        <v>292.15200000000021</v>
      </c>
      <c r="D24" s="7">
        <f>D21-D22-D23</f>
        <v>295.58499999999992</v>
      </c>
      <c r="E24" s="7">
        <f>E21-E22-E23</f>
        <v>300.19299999999993</v>
      </c>
      <c r="F24" s="7">
        <f t="shared" ref="F24:M24" si="2">F21-F22-F23</f>
        <v>302.85099999999977</v>
      </c>
      <c r="G24" s="7">
        <f t="shared" si="2"/>
        <v>327.38699999999983</v>
      </c>
      <c r="H24" s="7">
        <f t="shared" si="2"/>
        <v>344.54900000000015</v>
      </c>
      <c r="I24" s="7">
        <f t="shared" si="2"/>
        <v>311.66300000000001</v>
      </c>
      <c r="J24" s="7">
        <f t="shared" si="2"/>
        <v>317.32200000000012</v>
      </c>
      <c r="K24" s="7">
        <f t="shared" si="2"/>
        <v>316.5229999999998</v>
      </c>
      <c r="L24" s="7">
        <f t="shared" si="2"/>
        <v>305.60799999999983</v>
      </c>
      <c r="M24" s="7">
        <f t="shared" si="2"/>
        <v>266.00800000000004</v>
      </c>
      <c r="N24" s="8" t="s">
        <v>13</v>
      </c>
      <c r="O24" s="7">
        <f>O21-O22-O23</f>
        <v>270.27999999999997</v>
      </c>
      <c r="P24" s="7">
        <f>P21-P22-P23</f>
        <v>325.03199999999981</v>
      </c>
      <c r="Q24" s="7">
        <f>Q21-Q22-Q23</f>
        <v>344.55499999999972</v>
      </c>
      <c r="R24" s="7">
        <f t="shared" ref="R24:Z24" si="3">R21-R22-R23</f>
        <v>349.35199999999986</v>
      </c>
      <c r="S24" s="7">
        <f t="shared" si="3"/>
        <v>317.9489999999999</v>
      </c>
      <c r="T24" s="7">
        <f t="shared" si="3"/>
        <v>355.1600000000002</v>
      </c>
      <c r="U24" s="7">
        <f t="shared" si="3"/>
        <v>394.83100000000007</v>
      </c>
      <c r="V24" s="7">
        <f t="shared" si="3"/>
        <v>403.09600000000006</v>
      </c>
      <c r="W24" s="7">
        <f t="shared" si="3"/>
        <v>423.29300000000001</v>
      </c>
      <c r="X24" s="7">
        <f t="shared" si="3"/>
        <v>435.49600000000004</v>
      </c>
      <c r="Y24" s="7">
        <f t="shared" si="3"/>
        <v>446.39199999999994</v>
      </c>
      <c r="Z24" s="7">
        <f t="shared" si="3"/>
        <v>426.14599999999996</v>
      </c>
      <c r="AA24" s="7">
        <v>501</v>
      </c>
      <c r="AB24" s="7">
        <v>520</v>
      </c>
      <c r="AC24" s="7">
        <v>530</v>
      </c>
      <c r="AD24" s="14"/>
      <c r="AE24" s="14"/>
    </row>
    <row r="25" spans="1:33" ht="12.6" customHeight="1" x14ac:dyDescent="0.2">
      <c r="A25" s="3" t="s">
        <v>17</v>
      </c>
      <c r="B25" s="7">
        <v>356.87599999999998</v>
      </c>
      <c r="C25" s="7">
        <v>333.20699999999999</v>
      </c>
      <c r="D25" s="7">
        <v>278.12799999999999</v>
      </c>
      <c r="E25" s="7">
        <v>261.78899999999999</v>
      </c>
      <c r="F25" s="7">
        <v>247.345</v>
      </c>
      <c r="G25" s="7">
        <v>262.49700000000001</v>
      </c>
      <c r="H25" s="7">
        <v>263.26400000000001</v>
      </c>
      <c r="I25" s="7">
        <v>269.529</v>
      </c>
      <c r="J25" s="7">
        <v>273.64400000000001</v>
      </c>
      <c r="K25" s="7">
        <v>287.14800000000002</v>
      </c>
      <c r="L25" s="7">
        <v>278.43799999999999</v>
      </c>
      <c r="M25" s="8">
        <v>279.88</v>
      </c>
      <c r="N25" s="8" t="s">
        <v>13</v>
      </c>
      <c r="O25" s="8">
        <v>272.66699999999997</v>
      </c>
      <c r="P25" s="8">
        <v>291.08</v>
      </c>
      <c r="Q25" s="8">
        <v>298.82</v>
      </c>
      <c r="R25" s="8">
        <v>301.137</v>
      </c>
      <c r="S25" s="8">
        <v>270.54599999999999</v>
      </c>
      <c r="T25" s="13">
        <v>267.577</v>
      </c>
      <c r="U25" s="13">
        <v>280.24700000000001</v>
      </c>
      <c r="V25" s="13">
        <v>303.53399999999999</v>
      </c>
      <c r="W25" s="13">
        <v>293.649</v>
      </c>
      <c r="X25" s="13">
        <v>281.17899999999997</v>
      </c>
      <c r="Y25" s="13">
        <v>302.20100000000002</v>
      </c>
      <c r="Z25" s="13">
        <v>278.46300000000002</v>
      </c>
      <c r="AA25" s="13">
        <v>272</v>
      </c>
      <c r="AB25" s="13">
        <v>280</v>
      </c>
      <c r="AC25" s="13">
        <v>286</v>
      </c>
    </row>
    <row r="26" spans="1:33" ht="12.6" customHeight="1" x14ac:dyDescent="0.2">
      <c r="A26" s="3" t="s">
        <v>18</v>
      </c>
      <c r="B26" s="7">
        <v>1825.2249999999999</v>
      </c>
      <c r="C26" s="7">
        <v>1885.0050000000001</v>
      </c>
      <c r="D26" s="7">
        <v>2091.8490000000002</v>
      </c>
      <c r="E26" s="7">
        <v>2193.5450000000001</v>
      </c>
      <c r="F26" s="7">
        <v>2168.067</v>
      </c>
      <c r="G26" s="7">
        <v>2117.5610000000001</v>
      </c>
      <c r="H26" s="7">
        <v>1900.319</v>
      </c>
      <c r="I26" s="7">
        <v>1973.2570000000001</v>
      </c>
      <c r="J26" s="7">
        <v>2216.0479999999998</v>
      </c>
      <c r="K26" s="7">
        <v>2074.8009999999999</v>
      </c>
      <c r="L26" s="7">
        <v>2039.91</v>
      </c>
      <c r="M26" s="8">
        <v>1812.7059999999999</v>
      </c>
      <c r="N26" s="8" t="s">
        <v>13</v>
      </c>
      <c r="O26" s="8">
        <v>1999.5229999999999</v>
      </c>
      <c r="P26" s="8">
        <v>2144.4360000000001</v>
      </c>
      <c r="Q26" s="8">
        <v>2304.9650000000001</v>
      </c>
      <c r="R26" s="8">
        <v>2258.0219999999999</v>
      </c>
      <c r="S26" s="8">
        <v>2235.3119999999999</v>
      </c>
      <c r="T26" s="13">
        <v>2609.346</v>
      </c>
      <c r="U26" s="13">
        <v>2958.0419999999999</v>
      </c>
      <c r="V26" s="13">
        <v>3307.4459999999999</v>
      </c>
      <c r="W26" s="13">
        <v>3635.9110000000001</v>
      </c>
      <c r="X26" s="13">
        <v>3996.8389999999999</v>
      </c>
      <c r="Y26" s="13">
        <v>4741.09</v>
      </c>
      <c r="Z26" s="13">
        <v>4581.4440000000004</v>
      </c>
      <c r="AA26" s="13">
        <v>5170</v>
      </c>
      <c r="AB26" s="13">
        <v>5417</v>
      </c>
      <c r="AC26" s="13">
        <v>5439</v>
      </c>
    </row>
    <row r="27" spans="1:33" ht="12.6" customHeight="1" x14ac:dyDescent="0.2">
      <c r="A27" s="38" t="s">
        <v>29</v>
      </c>
      <c r="B27" s="8" t="s">
        <v>13</v>
      </c>
      <c r="C27" s="8" t="s">
        <v>13</v>
      </c>
      <c r="D27" s="8" t="s">
        <v>13</v>
      </c>
      <c r="E27" s="8" t="s">
        <v>13</v>
      </c>
      <c r="F27" s="8" t="s">
        <v>13</v>
      </c>
      <c r="G27" s="8" t="s">
        <v>13</v>
      </c>
      <c r="H27" s="8" t="s">
        <v>13</v>
      </c>
      <c r="I27" s="7">
        <v>75.131</v>
      </c>
      <c r="J27" s="7">
        <v>83.272000000000006</v>
      </c>
      <c r="K27" s="7">
        <v>95.272000000000006</v>
      </c>
      <c r="L27" s="7">
        <v>119.26600000000001</v>
      </c>
      <c r="M27" s="8">
        <v>106.05800000000001</v>
      </c>
      <c r="N27" s="8" t="s">
        <v>13</v>
      </c>
      <c r="O27" s="8">
        <v>171.79300000000001</v>
      </c>
      <c r="P27" s="8">
        <v>205.35499999999999</v>
      </c>
      <c r="Q27" s="8">
        <v>230.18</v>
      </c>
      <c r="R27" s="8">
        <v>214.34899999999999</v>
      </c>
      <c r="S27" s="8">
        <v>271.71699999999998</v>
      </c>
      <c r="T27" s="13">
        <v>404.21800000000002</v>
      </c>
      <c r="U27" s="13">
        <v>595.26400000000001</v>
      </c>
      <c r="V27" s="13">
        <v>743.65599999999995</v>
      </c>
      <c r="W27" s="13">
        <v>894.31600000000003</v>
      </c>
      <c r="X27" s="13">
        <v>1034.2750000000001</v>
      </c>
      <c r="Y27" s="13">
        <v>1378.434</v>
      </c>
      <c r="Z27" s="13">
        <v>1130.925</v>
      </c>
      <c r="AA27" s="13">
        <v>1279</v>
      </c>
      <c r="AB27" s="13">
        <v>1360</v>
      </c>
      <c r="AC27" s="13">
        <v>1392</v>
      </c>
    </row>
    <row r="28" spans="1:33" ht="12.6" customHeight="1" x14ac:dyDescent="0.2">
      <c r="A28" s="38" t="s">
        <v>30</v>
      </c>
      <c r="B28" s="8" t="s">
        <v>13</v>
      </c>
      <c r="C28" s="8" t="s">
        <v>13</v>
      </c>
      <c r="D28" s="8" t="s">
        <v>13</v>
      </c>
      <c r="E28" s="8" t="s">
        <v>13</v>
      </c>
      <c r="F28" s="8" t="s">
        <v>13</v>
      </c>
      <c r="G28" s="8" t="s">
        <v>13</v>
      </c>
      <c r="H28" s="8" t="s">
        <v>13</v>
      </c>
      <c r="I28" s="7">
        <v>148.12200000000001</v>
      </c>
      <c r="J28" s="7">
        <v>189.66800000000001</v>
      </c>
      <c r="K28" s="7">
        <v>216.995</v>
      </c>
      <c r="L28" s="7">
        <v>289.22699999999998</v>
      </c>
      <c r="M28" s="8">
        <v>248.67400000000001</v>
      </c>
      <c r="N28" s="8" t="s">
        <v>13</v>
      </c>
      <c r="O28" s="8">
        <v>252.18100000000001</v>
      </c>
      <c r="P28" s="8">
        <v>291.428</v>
      </c>
      <c r="Q28" s="8">
        <v>350.08499999999998</v>
      </c>
      <c r="R28" s="8">
        <v>403.59</v>
      </c>
      <c r="S28" s="8">
        <v>374.73700000000002</v>
      </c>
      <c r="T28" s="8">
        <v>423.43799999999999</v>
      </c>
      <c r="U28" s="8">
        <v>418.60899999999998</v>
      </c>
      <c r="V28" s="9">
        <v>518.84199999999998</v>
      </c>
      <c r="W28" s="9">
        <v>623.20500000000004</v>
      </c>
      <c r="X28" s="9">
        <v>770.72500000000002</v>
      </c>
      <c r="Y28" s="9">
        <v>929.79899999999998</v>
      </c>
      <c r="Z28" s="9">
        <v>959.46699999999998</v>
      </c>
      <c r="AA28" s="9">
        <v>920</v>
      </c>
      <c r="AB28" s="39">
        <v>946</v>
      </c>
      <c r="AC28" s="39">
        <v>864</v>
      </c>
    </row>
    <row r="29" spans="1:33" ht="12.6" customHeight="1" x14ac:dyDescent="0.2">
      <c r="A29" s="38" t="s">
        <v>9</v>
      </c>
      <c r="B29" s="7">
        <v>67.067999999999998</v>
      </c>
      <c r="C29" s="7">
        <v>71.137</v>
      </c>
      <c r="D29" s="7">
        <v>86.057000000000002</v>
      </c>
      <c r="E29" s="7">
        <v>89.346000000000004</v>
      </c>
      <c r="F29" s="7">
        <v>93.341999999999999</v>
      </c>
      <c r="G29" s="7">
        <v>101.10899999999999</v>
      </c>
      <c r="H29" s="7">
        <v>131.28200000000001</v>
      </c>
      <c r="I29" s="7">
        <v>165.92099999999999</v>
      </c>
      <c r="J29" s="7">
        <v>179.648</v>
      </c>
      <c r="K29" s="7">
        <v>183.67400000000001</v>
      </c>
      <c r="L29" s="7">
        <v>200.202</v>
      </c>
      <c r="M29" s="8">
        <v>196.89599999999999</v>
      </c>
      <c r="N29" s="8" t="s">
        <v>13</v>
      </c>
      <c r="O29" s="8">
        <v>249.07</v>
      </c>
      <c r="P29" s="8">
        <v>284.39</v>
      </c>
      <c r="Q29" s="8">
        <v>336.96600000000001</v>
      </c>
      <c r="R29" s="8">
        <v>327.3</v>
      </c>
      <c r="S29" s="8">
        <v>324.27999999999997</v>
      </c>
      <c r="T29" s="13">
        <v>392.85199999999998</v>
      </c>
      <c r="U29" s="13">
        <v>460.44</v>
      </c>
      <c r="V29" s="13">
        <v>474.88200000000001</v>
      </c>
      <c r="W29" s="13">
        <v>467.96699999999998</v>
      </c>
      <c r="X29" s="13">
        <v>485.21600000000001</v>
      </c>
      <c r="Y29" s="13">
        <v>591.92399999999998</v>
      </c>
      <c r="Z29" s="13">
        <v>599.06200000000001</v>
      </c>
      <c r="AA29" s="13">
        <v>739</v>
      </c>
      <c r="AB29" s="39">
        <v>810</v>
      </c>
      <c r="AC29" s="39">
        <v>793</v>
      </c>
      <c r="AD29" s="12"/>
      <c r="AE29" s="12"/>
      <c r="AF29" s="12"/>
      <c r="AG29" s="12"/>
    </row>
    <row r="30" spans="1:33" ht="12.6" customHeight="1" x14ac:dyDescent="0.2">
      <c r="A30" s="38" t="s">
        <v>28</v>
      </c>
      <c r="B30" s="8" t="s">
        <v>13</v>
      </c>
      <c r="C30" s="8" t="s">
        <v>13</v>
      </c>
      <c r="D30" s="8" t="s">
        <v>13</v>
      </c>
      <c r="E30" s="8" t="s">
        <v>13</v>
      </c>
      <c r="F30" s="8" t="s">
        <v>13</v>
      </c>
      <c r="G30" s="8" t="s">
        <v>13</v>
      </c>
      <c r="H30" s="8" t="s">
        <v>13</v>
      </c>
      <c r="I30" s="7">
        <v>53.654000000000003</v>
      </c>
      <c r="J30" s="7">
        <v>88.44</v>
      </c>
      <c r="K30" s="7">
        <v>81.394000000000005</v>
      </c>
      <c r="L30" s="7">
        <v>98.552999999999997</v>
      </c>
      <c r="M30" s="8">
        <v>105.339</v>
      </c>
      <c r="N30" s="8" t="s">
        <v>13</v>
      </c>
      <c r="O30" s="8">
        <v>135.61000000000001</v>
      </c>
      <c r="P30" s="8">
        <v>136.28899999999999</v>
      </c>
      <c r="Q30" s="8">
        <v>160.916</v>
      </c>
      <c r="R30" s="8">
        <v>137.376</v>
      </c>
      <c r="S30" s="8">
        <v>106.7</v>
      </c>
      <c r="T30" s="13">
        <v>135.37700000000001</v>
      </c>
      <c r="U30" s="13">
        <v>167.86600000000001</v>
      </c>
      <c r="V30" s="13">
        <v>172.46700000000001</v>
      </c>
      <c r="W30" s="13">
        <v>187.96600000000001</v>
      </c>
      <c r="X30" s="13">
        <v>263.18900000000002</v>
      </c>
      <c r="Y30" s="13">
        <v>317.02199999999999</v>
      </c>
      <c r="Z30" s="13">
        <v>339.47300000000001</v>
      </c>
      <c r="AA30" s="13">
        <v>457</v>
      </c>
      <c r="AB30" s="13">
        <v>456</v>
      </c>
      <c r="AC30" s="13">
        <v>438</v>
      </c>
      <c r="AD30" s="12"/>
      <c r="AE30" s="12"/>
      <c r="AF30" s="12"/>
      <c r="AG30" s="12"/>
    </row>
    <row r="31" spans="1:33" ht="12.6" customHeight="1" x14ac:dyDescent="0.2">
      <c r="A31" s="38" t="s">
        <v>8</v>
      </c>
      <c r="B31" s="7">
        <v>815.43700000000001</v>
      </c>
      <c r="C31" s="7">
        <v>797.89599999999996</v>
      </c>
      <c r="D31" s="7">
        <v>880.51300000000003</v>
      </c>
      <c r="E31" s="7">
        <v>929.21100000000001</v>
      </c>
      <c r="F31" s="7">
        <v>894.61699999999996</v>
      </c>
      <c r="G31" s="7">
        <v>873.04899999999998</v>
      </c>
      <c r="H31" s="7">
        <v>868.32299999999998</v>
      </c>
      <c r="I31" s="7">
        <v>850.09199999999998</v>
      </c>
      <c r="J31" s="7">
        <v>970.41800000000001</v>
      </c>
      <c r="K31" s="7">
        <v>829.12599999999998</v>
      </c>
      <c r="L31" s="7">
        <v>690.53399999999999</v>
      </c>
      <c r="M31" s="8">
        <v>558.52800000000002</v>
      </c>
      <c r="N31" s="8" t="s">
        <v>13</v>
      </c>
      <c r="O31" s="8">
        <v>584.923</v>
      </c>
      <c r="P31" s="8">
        <v>594.95100000000002</v>
      </c>
      <c r="Q31" s="8">
        <v>554.86099999999999</v>
      </c>
      <c r="R31" s="8">
        <v>493.90100000000001</v>
      </c>
      <c r="S31" s="8">
        <v>474.72</v>
      </c>
      <c r="T31" s="13">
        <v>507.13799999999998</v>
      </c>
      <c r="U31" s="13">
        <v>479.74299999999999</v>
      </c>
      <c r="V31" s="13">
        <v>509.75700000000001</v>
      </c>
      <c r="W31" s="13">
        <v>491.65100000000001</v>
      </c>
      <c r="X31" s="13">
        <v>439.89400000000001</v>
      </c>
      <c r="Y31" s="13">
        <v>394.78399999999999</v>
      </c>
      <c r="Z31" s="13">
        <v>361.053</v>
      </c>
      <c r="AA31" s="13">
        <v>408</v>
      </c>
      <c r="AB31" s="13">
        <v>383</v>
      </c>
      <c r="AC31" s="13">
        <v>389</v>
      </c>
    </row>
    <row r="32" spans="1:33" ht="12.6" customHeight="1" x14ac:dyDescent="0.2">
      <c r="A32" s="38" t="s">
        <v>21</v>
      </c>
      <c r="B32" s="7">
        <v>942.72</v>
      </c>
      <c r="C32" s="7">
        <v>1015.972</v>
      </c>
      <c r="D32" s="7">
        <v>1125.279</v>
      </c>
      <c r="E32" s="7">
        <v>1174.9880000000001</v>
      </c>
      <c r="F32" s="7">
        <v>1180.1079999999999</v>
      </c>
      <c r="G32" s="7">
        <v>1143.403</v>
      </c>
      <c r="H32" s="7">
        <v>900.71400000000006</v>
      </c>
      <c r="I32" s="7">
        <v>680.33699999999999</v>
      </c>
      <c r="J32" s="7">
        <v>704.60199999999998</v>
      </c>
      <c r="K32" s="7">
        <v>668.34</v>
      </c>
      <c r="L32" s="7">
        <v>642.12800000000004</v>
      </c>
      <c r="M32" s="7">
        <v>597.21100000000001</v>
      </c>
      <c r="N32" s="8" t="s">
        <v>13</v>
      </c>
      <c r="O32" s="7">
        <v>605.94600000000003</v>
      </c>
      <c r="P32" s="7">
        <v>632.02300000000002</v>
      </c>
      <c r="Q32" s="7">
        <v>671.95699999999999</v>
      </c>
      <c r="R32" s="8">
        <v>681.50599999999997</v>
      </c>
      <c r="S32" s="8">
        <v>683.15800000000002</v>
      </c>
      <c r="T32" s="13">
        <v>746.32299999999998</v>
      </c>
      <c r="U32" s="13">
        <v>836.12</v>
      </c>
      <c r="V32" s="13">
        <v>887.84199999999998</v>
      </c>
      <c r="W32" s="13">
        <v>970.80600000000004</v>
      </c>
      <c r="X32" s="13">
        <v>1003.54</v>
      </c>
      <c r="Y32" s="13">
        <v>1129.127</v>
      </c>
      <c r="Z32" s="13">
        <v>1191.4639999999999</v>
      </c>
      <c r="AA32" s="13">
        <v>1367</v>
      </c>
      <c r="AB32" s="13">
        <v>1462</v>
      </c>
      <c r="AC32" s="13">
        <v>1563</v>
      </c>
      <c r="AD32" s="14"/>
      <c r="AE32" s="14"/>
    </row>
    <row r="33" spans="1:29" ht="12.6" customHeight="1" x14ac:dyDescent="0.2">
      <c r="A33" s="12" t="s">
        <v>14</v>
      </c>
      <c r="B33" s="7">
        <v>158.47900000000001</v>
      </c>
      <c r="C33" s="7">
        <v>145.76400000000001</v>
      </c>
      <c r="D33" s="7">
        <v>146.67500000000001</v>
      </c>
      <c r="E33" s="7">
        <v>158.565</v>
      </c>
      <c r="F33" s="7">
        <v>170.38499999999999</v>
      </c>
      <c r="G33" s="7">
        <v>198.71100000000001</v>
      </c>
      <c r="H33" s="7">
        <v>202.988</v>
      </c>
      <c r="I33" s="7">
        <v>200.69900000000001</v>
      </c>
      <c r="J33" s="7">
        <v>217.03899999999999</v>
      </c>
      <c r="K33" s="7">
        <v>191.096</v>
      </c>
      <c r="L33" s="7">
        <v>178.274</v>
      </c>
      <c r="M33" s="8">
        <v>162.72399999999999</v>
      </c>
      <c r="N33" s="8" t="s">
        <v>13</v>
      </c>
      <c r="O33" s="8">
        <v>194.959</v>
      </c>
      <c r="P33" s="8">
        <v>206.18799999999999</v>
      </c>
      <c r="Q33" s="8">
        <v>252.88499999999999</v>
      </c>
      <c r="R33" s="8">
        <v>255.666</v>
      </c>
      <c r="S33" s="8">
        <v>217.32</v>
      </c>
      <c r="T33" s="13">
        <v>253.02600000000001</v>
      </c>
      <c r="U33" s="13">
        <v>270.64999999999998</v>
      </c>
      <c r="V33" s="13">
        <v>284.70999999999998</v>
      </c>
      <c r="W33" s="13">
        <v>308.47899999999998</v>
      </c>
      <c r="X33" s="13">
        <v>314.81</v>
      </c>
      <c r="Y33" s="13">
        <v>325.37400000000002</v>
      </c>
      <c r="Z33" s="13">
        <v>323.75700000000001</v>
      </c>
      <c r="AA33" s="13">
        <v>365</v>
      </c>
      <c r="AB33" s="13">
        <v>389</v>
      </c>
      <c r="AC33" s="13">
        <v>398</v>
      </c>
    </row>
    <row r="34" spans="1:29" ht="12.6" customHeigh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8"/>
      <c r="U34" s="8"/>
      <c r="V34" s="9"/>
      <c r="W34" s="9"/>
      <c r="X34" s="9"/>
      <c r="Y34" s="9"/>
      <c r="Z34" s="9"/>
      <c r="AA34" s="9"/>
      <c r="AB34" s="9"/>
      <c r="AC34" s="9"/>
    </row>
    <row r="35" spans="1:29" ht="12.6" customHeight="1" x14ac:dyDescent="0.2">
      <c r="A35" s="25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12.6" customHeight="1" x14ac:dyDescent="0.2">
      <c r="A36" s="3" t="s">
        <v>46</v>
      </c>
      <c r="B36" s="8" t="s">
        <v>13</v>
      </c>
      <c r="C36" s="7">
        <v>15215.093999999999</v>
      </c>
      <c r="D36" s="7">
        <v>15110.115</v>
      </c>
      <c r="E36" s="7">
        <v>14230.732</v>
      </c>
      <c r="F36" s="7">
        <v>13524.392</v>
      </c>
      <c r="G36" s="7">
        <v>13578.708000000001</v>
      </c>
      <c r="H36" s="7">
        <v>14127.944</v>
      </c>
      <c r="I36" s="7">
        <v>14218.241</v>
      </c>
      <c r="J36" s="7">
        <v>15017.907999999999</v>
      </c>
      <c r="K36" s="7">
        <v>15588.348999999998</v>
      </c>
      <c r="L36" s="7">
        <v>14672.823</v>
      </c>
      <c r="M36" s="7">
        <v>14401.823</v>
      </c>
      <c r="N36" s="8" t="s">
        <v>13</v>
      </c>
      <c r="O36" s="8" t="s">
        <v>13</v>
      </c>
      <c r="P36" s="8">
        <v>15183.735000000001</v>
      </c>
      <c r="Q36" s="8">
        <v>15819.312</v>
      </c>
      <c r="R36" s="8">
        <v>16843.733</v>
      </c>
      <c r="S36" s="8">
        <v>15844.383</v>
      </c>
      <c r="T36" s="9">
        <v>15932.474</v>
      </c>
      <c r="U36" s="9">
        <v>15837.529</v>
      </c>
      <c r="V36" s="9">
        <v>15285.843000000001</v>
      </c>
      <c r="W36" s="9">
        <v>15501.74</v>
      </c>
      <c r="X36" s="11">
        <v>15651.248</v>
      </c>
      <c r="Y36" s="11">
        <v>15695</v>
      </c>
      <c r="Z36" s="11">
        <v>15430.096</v>
      </c>
      <c r="AA36" s="10">
        <f>SUM(AA37:AA38)</f>
        <v>15788.946</v>
      </c>
      <c r="AB36" s="10">
        <f>SUM(AB37:AB38)</f>
        <v>16575.710999999999</v>
      </c>
      <c r="AC36" s="10">
        <v>16732</v>
      </c>
    </row>
    <row r="37" spans="1:29" ht="12.6" customHeight="1" x14ac:dyDescent="0.2">
      <c r="A37" s="38" t="s">
        <v>0</v>
      </c>
      <c r="B37" s="8" t="s">
        <v>13</v>
      </c>
      <c r="C37" s="7">
        <v>6636.2749999999996</v>
      </c>
      <c r="D37" s="7">
        <v>6530.8639999999996</v>
      </c>
      <c r="E37" s="7">
        <v>6222.41</v>
      </c>
      <c r="F37" s="7">
        <v>6058.3159999999998</v>
      </c>
      <c r="G37" s="7">
        <v>6073.84</v>
      </c>
      <c r="H37" s="7">
        <v>6198.8419999999996</v>
      </c>
      <c r="I37" s="7">
        <v>6369.1139999999996</v>
      </c>
      <c r="J37" s="7">
        <v>6641.56</v>
      </c>
      <c r="K37" s="7">
        <v>6791.6629999999996</v>
      </c>
      <c r="L37" s="7">
        <v>6730.9989999999998</v>
      </c>
      <c r="M37" s="8">
        <v>6739.6180000000004</v>
      </c>
      <c r="N37" s="8" t="s">
        <v>13</v>
      </c>
      <c r="O37" s="8" t="s">
        <v>13</v>
      </c>
      <c r="P37" s="8">
        <v>6707.5290000000005</v>
      </c>
      <c r="Q37" s="8">
        <v>6764.0609999999997</v>
      </c>
      <c r="R37" s="8">
        <v>7093.0349999999999</v>
      </c>
      <c r="S37" s="8">
        <v>6854.4319999999998</v>
      </c>
      <c r="T37" s="9">
        <v>6974.3530000000001</v>
      </c>
      <c r="U37" s="9">
        <v>7073.4160000000002</v>
      </c>
      <c r="V37" s="9">
        <v>7099.6880000000001</v>
      </c>
      <c r="W37" s="9">
        <v>7202.5929999999998</v>
      </c>
      <c r="X37" s="11">
        <v>7220.1480000000001</v>
      </c>
      <c r="Y37" s="11">
        <v>7357</v>
      </c>
      <c r="Z37" s="11">
        <v>7405.2929999999997</v>
      </c>
      <c r="AA37" s="11">
        <v>7573.558</v>
      </c>
      <c r="AB37" s="11">
        <v>7866.1809999999996</v>
      </c>
      <c r="AC37" s="11">
        <v>7969</v>
      </c>
    </row>
    <row r="38" spans="1:29" ht="12.6" customHeight="1" x14ac:dyDescent="0.2">
      <c r="A38" s="38" t="s">
        <v>1</v>
      </c>
      <c r="B38" s="8" t="s">
        <v>13</v>
      </c>
      <c r="C38" s="7">
        <v>8578.8189999999995</v>
      </c>
      <c r="D38" s="7">
        <v>8579.2510000000002</v>
      </c>
      <c r="E38" s="7">
        <v>8008.3220000000001</v>
      </c>
      <c r="F38" s="7">
        <v>7466.076</v>
      </c>
      <c r="G38" s="7">
        <v>7504.8680000000004</v>
      </c>
      <c r="H38" s="7">
        <v>7929.1019999999999</v>
      </c>
      <c r="I38" s="7">
        <v>7849.1270000000004</v>
      </c>
      <c r="J38" s="7">
        <v>8376.348</v>
      </c>
      <c r="K38" s="7">
        <v>8796.6859999999997</v>
      </c>
      <c r="L38" s="7">
        <v>7941.8239999999996</v>
      </c>
      <c r="M38" s="8">
        <v>7662.2049999999999</v>
      </c>
      <c r="N38" s="8" t="s">
        <v>13</v>
      </c>
      <c r="O38" s="8" t="s">
        <v>13</v>
      </c>
      <c r="P38" s="8">
        <v>8476.2060000000001</v>
      </c>
      <c r="Q38" s="8">
        <v>9055.2510000000002</v>
      </c>
      <c r="R38" s="8">
        <v>9750.6980000000003</v>
      </c>
      <c r="S38" s="8">
        <v>8989.9509999999991</v>
      </c>
      <c r="T38" s="9">
        <v>8958.1209999999992</v>
      </c>
      <c r="U38" s="9">
        <v>8764.1129999999994</v>
      </c>
      <c r="V38" s="9">
        <v>8186.1549999999997</v>
      </c>
      <c r="W38" s="9">
        <v>8299.1470000000008</v>
      </c>
      <c r="X38" s="11">
        <v>8431.1</v>
      </c>
      <c r="Y38" s="11">
        <v>8338</v>
      </c>
      <c r="Z38" s="11">
        <v>8024.8029999999999</v>
      </c>
      <c r="AA38" s="11">
        <v>8215.3880000000008</v>
      </c>
      <c r="AB38" s="11">
        <v>8709.5300000000007</v>
      </c>
      <c r="AC38" s="11">
        <v>8763</v>
      </c>
    </row>
    <row r="39" spans="1:29" ht="12.6" customHeight="1" x14ac:dyDescent="0.2">
      <c r="A39" s="3" t="s">
        <v>47</v>
      </c>
      <c r="B39" s="7">
        <v>20434.330000000002</v>
      </c>
      <c r="C39" s="7">
        <v>19658.900000000001</v>
      </c>
      <c r="D39" s="7">
        <v>19537.107</v>
      </c>
      <c r="E39" s="7">
        <v>18464.694</v>
      </c>
      <c r="F39" s="7">
        <v>17487.39</v>
      </c>
      <c r="G39" s="7">
        <v>18232.991999999998</v>
      </c>
      <c r="H39" s="7">
        <v>18741.030999999999</v>
      </c>
      <c r="I39" s="7">
        <v>18916.387999999999</v>
      </c>
      <c r="J39" s="7">
        <v>19749.444</v>
      </c>
      <c r="K39" s="7">
        <v>19235.031999999999</v>
      </c>
      <c r="L39" s="7">
        <v>18324.885999999999</v>
      </c>
      <c r="M39" s="7">
        <v>17713.713</v>
      </c>
      <c r="N39" s="8" t="s">
        <v>13</v>
      </c>
      <c r="O39" s="7">
        <v>18266.712</v>
      </c>
      <c r="P39" s="7">
        <v>19390.137999999999</v>
      </c>
      <c r="Q39" s="7">
        <v>20179.2</v>
      </c>
      <c r="R39" s="7">
        <v>20583.240000000002</v>
      </c>
      <c r="S39" s="7">
        <v>19761.524000000001</v>
      </c>
      <c r="T39" s="17">
        <v>20277.62</v>
      </c>
      <c r="U39" s="17">
        <v>19764.986000000001</v>
      </c>
      <c r="V39" s="17">
        <v>19329.659</v>
      </c>
      <c r="W39" s="17">
        <v>19992.714</v>
      </c>
      <c r="X39" s="10">
        <v>20165</v>
      </c>
      <c r="Y39" s="10">
        <v>20080</v>
      </c>
      <c r="Z39" s="10">
        <v>20109.493999999999</v>
      </c>
      <c r="AA39" s="10">
        <f>SUM(AA40:AA41)</f>
        <v>21327.309000000001</v>
      </c>
      <c r="AB39" s="10">
        <f>SUM(AB40:AB41)</f>
        <v>22083.503000000001</v>
      </c>
      <c r="AC39" s="10">
        <v>22620</v>
      </c>
    </row>
    <row r="40" spans="1:29" ht="12.6" customHeight="1" x14ac:dyDescent="0.2">
      <c r="A40" s="38" t="s">
        <v>0</v>
      </c>
      <c r="B40" s="7">
        <v>8513.0010000000002</v>
      </c>
      <c r="C40" s="7">
        <v>8038.91</v>
      </c>
      <c r="D40" s="7">
        <v>8018.9139999999998</v>
      </c>
      <c r="E40" s="7">
        <v>7662.3909999999996</v>
      </c>
      <c r="F40" s="7">
        <v>7333.3239999999996</v>
      </c>
      <c r="G40" s="7">
        <v>7558.38</v>
      </c>
      <c r="H40" s="7">
        <v>7735.6639999999998</v>
      </c>
      <c r="I40" s="7">
        <v>8016.3230000000003</v>
      </c>
      <c r="J40" s="7">
        <v>8168.4930000000004</v>
      </c>
      <c r="K40" s="7">
        <v>8317.5779999999995</v>
      </c>
      <c r="L40" s="7">
        <v>8296.0519999999997</v>
      </c>
      <c r="M40" s="8">
        <v>8210.6260000000002</v>
      </c>
      <c r="N40" s="8" t="s">
        <v>13</v>
      </c>
      <c r="O40" s="8">
        <v>8057.9989999999998</v>
      </c>
      <c r="P40" s="8">
        <v>8439.69</v>
      </c>
      <c r="Q40" s="8">
        <v>8555.2900000000009</v>
      </c>
      <c r="R40" s="8">
        <v>8747.3259999999991</v>
      </c>
      <c r="S40" s="8">
        <v>8597.3060000000005</v>
      </c>
      <c r="T40" s="9">
        <v>8727.5059999999994</v>
      </c>
      <c r="U40" s="9">
        <v>8670.5419999999995</v>
      </c>
      <c r="V40" s="9">
        <v>8530.3439999999991</v>
      </c>
      <c r="W40" s="9">
        <v>8640.4869999999992</v>
      </c>
      <c r="X40" s="11">
        <v>8748</v>
      </c>
      <c r="Y40" s="11">
        <v>8718</v>
      </c>
      <c r="Z40" s="11">
        <v>8859.2330000000002</v>
      </c>
      <c r="AA40" s="11">
        <v>9235.4840000000004</v>
      </c>
      <c r="AB40" s="11">
        <v>9490.3130000000001</v>
      </c>
      <c r="AC40" s="11">
        <v>9759</v>
      </c>
    </row>
    <row r="41" spans="1:29" ht="12.6" customHeight="1" x14ac:dyDescent="0.2">
      <c r="A41" s="44" t="s">
        <v>1</v>
      </c>
      <c r="B41" s="18">
        <v>11921.329</v>
      </c>
      <c r="C41" s="18">
        <v>11619.99</v>
      </c>
      <c r="D41" s="18">
        <v>11518.192999999999</v>
      </c>
      <c r="E41" s="18">
        <v>10802.303</v>
      </c>
      <c r="F41" s="18">
        <v>10154.066000000001</v>
      </c>
      <c r="G41" s="18">
        <v>10674.611999999999</v>
      </c>
      <c r="H41" s="18">
        <v>11005.367</v>
      </c>
      <c r="I41" s="18">
        <v>10900.065000000001</v>
      </c>
      <c r="J41" s="18">
        <v>11580.950999999999</v>
      </c>
      <c r="K41" s="18">
        <v>10917.454</v>
      </c>
      <c r="L41" s="18">
        <v>10028.834000000001</v>
      </c>
      <c r="M41" s="15">
        <v>9503.0869999999995</v>
      </c>
      <c r="N41" s="15" t="s">
        <v>13</v>
      </c>
      <c r="O41" s="15">
        <v>10208.713</v>
      </c>
      <c r="P41" s="15">
        <v>10950.448</v>
      </c>
      <c r="Q41" s="15">
        <v>11623.91</v>
      </c>
      <c r="R41" s="15">
        <v>11835.914000000001</v>
      </c>
      <c r="S41" s="15">
        <v>11164.218000000001</v>
      </c>
      <c r="T41" s="16">
        <v>11550.114</v>
      </c>
      <c r="U41" s="16">
        <v>11094.444</v>
      </c>
      <c r="V41" s="16">
        <v>10799.315000000001</v>
      </c>
      <c r="W41" s="16">
        <v>11352.227000000001</v>
      </c>
      <c r="X41" s="19">
        <v>11416</v>
      </c>
      <c r="Y41" s="19">
        <v>11363</v>
      </c>
      <c r="Z41" s="19">
        <v>11250.261</v>
      </c>
      <c r="AA41" s="19">
        <v>12091.825000000001</v>
      </c>
      <c r="AB41" s="19">
        <v>12593.19</v>
      </c>
      <c r="AC41" s="19">
        <v>12861</v>
      </c>
    </row>
    <row r="42" spans="1:29" ht="6" customHeight="1" x14ac:dyDescent="0.2">
      <c r="A42" s="20"/>
      <c r="B42" s="20"/>
      <c r="C42" s="20"/>
      <c r="D42" s="20"/>
      <c r="E42" s="20"/>
      <c r="F42" s="4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46"/>
      <c r="T42" s="46"/>
      <c r="U42" s="46"/>
      <c r="V42" s="20"/>
      <c r="W42" s="20"/>
      <c r="X42" s="20"/>
      <c r="Y42" s="20"/>
      <c r="Z42" s="20"/>
      <c r="AA42" s="20"/>
      <c r="AB42" s="20"/>
      <c r="AC42" s="20"/>
    </row>
    <row r="43" spans="1:29" ht="12.6" customHeight="1" x14ac:dyDescent="0.2">
      <c r="A43" s="47" t="s">
        <v>48</v>
      </c>
      <c r="B43" s="20"/>
      <c r="C43" s="20"/>
      <c r="D43" s="20"/>
      <c r="E43" s="20"/>
      <c r="F43" s="45"/>
      <c r="G43" s="20"/>
      <c r="H43" s="20"/>
      <c r="I43" s="20"/>
      <c r="J43" s="20"/>
      <c r="K43" s="20"/>
      <c r="L43" s="20"/>
      <c r="M43" s="20"/>
      <c r="N43" s="20"/>
      <c r="O43" s="20"/>
      <c r="P43" s="48"/>
      <c r="Q43" s="48"/>
      <c r="R43" s="48"/>
      <c r="S43" s="48"/>
      <c r="T43" s="48"/>
      <c r="U43" s="48"/>
      <c r="V43" s="20"/>
      <c r="W43" s="20"/>
      <c r="X43" s="20"/>
      <c r="Y43" s="20"/>
      <c r="Z43" s="20"/>
      <c r="AA43" s="20"/>
      <c r="AB43" s="20"/>
      <c r="AC43" s="20"/>
    </row>
    <row r="44" spans="1:29" ht="12.6" customHeight="1" x14ac:dyDescent="0.2">
      <c r="A44" s="49" t="s">
        <v>49</v>
      </c>
      <c r="B44" s="20"/>
      <c r="C44" s="20"/>
      <c r="D44" s="20"/>
      <c r="E44" s="20"/>
      <c r="F44" s="45"/>
      <c r="G44" s="20"/>
      <c r="H44" s="20"/>
      <c r="I44" s="20"/>
      <c r="J44" s="20"/>
      <c r="K44" s="20"/>
      <c r="L44" s="20"/>
      <c r="M44" s="20"/>
      <c r="N44" s="20"/>
      <c r="O44" s="20"/>
      <c r="P44" s="48"/>
      <c r="Q44" s="48"/>
      <c r="R44" s="48"/>
      <c r="S44" s="48"/>
      <c r="T44" s="48"/>
      <c r="U44" s="48"/>
      <c r="V44" s="52"/>
      <c r="W44" s="52"/>
      <c r="X44" s="20"/>
      <c r="Y44" s="20"/>
      <c r="Z44" s="20"/>
      <c r="AA44" s="20"/>
      <c r="AB44" s="20"/>
      <c r="AC44" s="20"/>
    </row>
    <row r="45" spans="1:29" ht="12.6" customHeight="1" x14ac:dyDescent="0.2">
      <c r="A45" s="47" t="s">
        <v>50</v>
      </c>
      <c r="B45" s="20"/>
      <c r="C45" s="20"/>
      <c r="D45" s="20"/>
      <c r="E45" s="20"/>
      <c r="F45" s="45"/>
      <c r="G45" s="20"/>
      <c r="H45" s="20"/>
      <c r="I45" s="20"/>
      <c r="J45" s="20"/>
      <c r="K45" s="20"/>
      <c r="L45" s="20"/>
      <c r="M45" s="20"/>
      <c r="N45" s="20"/>
      <c r="O45" s="20"/>
      <c r="P45" s="48"/>
      <c r="Q45" s="48"/>
      <c r="R45" s="48"/>
      <c r="S45" s="48"/>
      <c r="T45" s="48"/>
      <c r="U45" s="48"/>
      <c r="V45" s="52"/>
      <c r="W45" s="52"/>
      <c r="X45" s="20"/>
      <c r="Y45" s="20"/>
      <c r="Z45" s="20"/>
      <c r="AA45" s="20"/>
      <c r="AB45" s="20"/>
      <c r="AC45" s="20"/>
    </row>
    <row r="46" spans="1:29" ht="12.6" customHeight="1" x14ac:dyDescent="0.2">
      <c r="A46" s="47" t="s">
        <v>51</v>
      </c>
      <c r="B46" s="20"/>
      <c r="C46" s="20"/>
      <c r="D46" s="20"/>
      <c r="E46" s="20"/>
      <c r="F46" s="4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52"/>
      <c r="W46" s="52"/>
      <c r="X46" s="20"/>
      <c r="Y46" s="20"/>
      <c r="Z46" s="20"/>
      <c r="AA46" s="20"/>
      <c r="AB46" s="20"/>
      <c r="AC46" s="20"/>
    </row>
    <row r="47" spans="1:29" ht="12.6" customHeight="1" x14ac:dyDescent="0.2">
      <c r="A47" s="20"/>
      <c r="B47" s="20"/>
      <c r="C47" s="20"/>
      <c r="D47" s="20"/>
      <c r="E47" s="20"/>
      <c r="F47" s="45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52"/>
      <c r="W47" s="52"/>
      <c r="X47" s="20"/>
      <c r="Y47" s="20"/>
      <c r="Z47" s="20"/>
      <c r="AA47" s="20"/>
      <c r="AB47" s="20"/>
      <c r="AC47" s="20"/>
    </row>
    <row r="48" spans="1:29" ht="12.6" customHeight="1" x14ac:dyDescent="0.2">
      <c r="A48" s="50" t="s">
        <v>19</v>
      </c>
      <c r="B48" s="20"/>
      <c r="C48" s="20"/>
      <c r="D48" s="20"/>
      <c r="E48" s="20"/>
      <c r="F48" s="4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2.6" customHeight="1" x14ac:dyDescent="0.2">
      <c r="A49" s="50" t="s">
        <v>27</v>
      </c>
      <c r="B49" s="20"/>
      <c r="C49" s="20"/>
      <c r="D49" s="20"/>
      <c r="E49" s="20"/>
      <c r="F49" s="4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2.6" customHeight="1" x14ac:dyDescent="0.2">
      <c r="A50" s="51" t="s">
        <v>52</v>
      </c>
      <c r="B50" s="20"/>
      <c r="C50" s="20"/>
      <c r="D50" s="20"/>
      <c r="E50" s="20"/>
      <c r="F50" s="45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2.6" customHeight="1" x14ac:dyDescent="0.2">
      <c r="O51" s="20"/>
      <c r="P51" s="20"/>
      <c r="Q51" s="20"/>
      <c r="R51" s="20"/>
      <c r="S51" s="20"/>
      <c r="T51" s="20"/>
      <c r="U51" s="20"/>
      <c r="V51" s="20"/>
    </row>
    <row r="52" spans="1:29" ht="12.6" customHeight="1" x14ac:dyDescent="0.2">
      <c r="O52" s="20"/>
      <c r="P52" s="20"/>
      <c r="Q52" s="20"/>
      <c r="R52" s="20"/>
      <c r="S52" s="20"/>
      <c r="T52" s="20"/>
      <c r="U52" s="20"/>
      <c r="V52" s="20"/>
    </row>
    <row r="53" spans="1:29" ht="12.6" customHeight="1" x14ac:dyDescent="0.2">
      <c r="O53" s="20"/>
      <c r="P53" s="20"/>
      <c r="Q53" s="20"/>
      <c r="R53" s="20"/>
      <c r="S53" s="20"/>
      <c r="T53" s="20"/>
      <c r="U53" s="20"/>
      <c r="V53" s="20"/>
    </row>
    <row r="54" spans="1:29" ht="12.6" customHeight="1" x14ac:dyDescent="0.2">
      <c r="O54" s="20"/>
      <c r="P54" s="20"/>
      <c r="Q54" s="20"/>
      <c r="R54" s="20"/>
      <c r="S54" s="20"/>
      <c r="T54" s="20"/>
      <c r="U54" s="20"/>
      <c r="V54" s="20"/>
    </row>
    <row r="55" spans="1:29" ht="12.6" customHeight="1" x14ac:dyDescent="0.2">
      <c r="O55" s="20"/>
      <c r="P55" s="20"/>
      <c r="Q55" s="20"/>
      <c r="R55" s="20"/>
      <c r="S55" s="20"/>
      <c r="T55" s="20"/>
      <c r="U55" s="20"/>
      <c r="V55" s="20"/>
    </row>
    <row r="56" spans="1:29" ht="12.6" customHeight="1" x14ac:dyDescent="0.2">
      <c r="O56" s="20"/>
      <c r="P56" s="20"/>
      <c r="Q56" s="20"/>
      <c r="R56" s="20"/>
      <c r="S56" s="20"/>
      <c r="T56" s="21"/>
      <c r="U56" s="21"/>
      <c r="V56" s="21"/>
    </row>
    <row r="57" spans="1:29" ht="12.6" customHeight="1" x14ac:dyDescent="0.2">
      <c r="O57" s="20"/>
      <c r="P57" s="20"/>
      <c r="Q57" s="20"/>
      <c r="R57" s="20"/>
      <c r="S57" s="20"/>
      <c r="T57" s="20"/>
      <c r="U57" s="20"/>
      <c r="V57" s="20"/>
    </row>
    <row r="58" spans="1:29" ht="12.6" customHeight="1" x14ac:dyDescent="0.2">
      <c r="O58" s="20"/>
      <c r="P58" s="20"/>
      <c r="Q58" s="20"/>
      <c r="R58" s="20"/>
      <c r="S58" s="20"/>
      <c r="T58" s="20"/>
      <c r="U58" s="20"/>
      <c r="V58" s="20"/>
    </row>
    <row r="59" spans="1:29" ht="12.6" customHeight="1" x14ac:dyDescent="0.2">
      <c r="O59" s="20"/>
      <c r="P59" s="20"/>
      <c r="Q59" s="20"/>
      <c r="R59" s="20"/>
      <c r="S59" s="20"/>
      <c r="T59" s="20"/>
      <c r="U59" s="20"/>
      <c r="V59" s="20"/>
    </row>
    <row r="60" spans="1:29" ht="12.6" customHeight="1" x14ac:dyDescent="0.2">
      <c r="O60" s="20"/>
      <c r="P60" s="20"/>
      <c r="Q60" s="20"/>
      <c r="R60" s="20"/>
      <c r="S60" s="20"/>
      <c r="T60" s="20"/>
      <c r="U60" s="20"/>
      <c r="V60" s="20"/>
    </row>
    <row r="61" spans="1:29" ht="12.6" customHeight="1" x14ac:dyDescent="0.2">
      <c r="O61" s="20"/>
      <c r="P61" s="20"/>
      <c r="Q61" s="20"/>
      <c r="R61" s="20"/>
      <c r="S61" s="20"/>
      <c r="T61" s="20"/>
      <c r="U61" s="20"/>
      <c r="V61" s="20"/>
    </row>
    <row r="62" spans="1:29" ht="12.6" customHeight="1" x14ac:dyDescent="0.2">
      <c r="O62" s="20"/>
      <c r="P62" s="20"/>
      <c r="Q62" s="20"/>
      <c r="R62" s="20"/>
      <c r="S62" s="20"/>
      <c r="T62" s="20"/>
      <c r="U62" s="20"/>
      <c r="V62" s="20"/>
    </row>
    <row r="63" spans="1:29" ht="12.6" customHeight="1" x14ac:dyDescent="0.2">
      <c r="O63" s="20"/>
      <c r="P63" s="20"/>
      <c r="Q63" s="20"/>
      <c r="R63" s="20"/>
      <c r="S63" s="20"/>
      <c r="T63" s="20"/>
      <c r="U63" s="20"/>
      <c r="V63" s="20"/>
    </row>
    <row r="64" spans="1:29" ht="12.6" customHeight="1" x14ac:dyDescent="0.2">
      <c r="O64" s="20"/>
      <c r="P64" s="20"/>
      <c r="Q64" s="20"/>
      <c r="R64" s="20"/>
      <c r="S64" s="20"/>
      <c r="T64" s="20"/>
      <c r="U64" s="20"/>
      <c r="V64" s="20"/>
    </row>
    <row r="65" spans="15:22" ht="12.6" customHeight="1" x14ac:dyDescent="0.2">
      <c r="O65" s="20"/>
      <c r="P65" s="20"/>
      <c r="Q65" s="20"/>
      <c r="R65" s="20"/>
      <c r="S65" s="20"/>
      <c r="T65" s="20"/>
      <c r="U65" s="20"/>
      <c r="V65" s="20"/>
    </row>
    <row r="66" spans="15:22" ht="12.6" customHeight="1" x14ac:dyDescent="0.2">
      <c r="O66" s="20"/>
      <c r="P66" s="20"/>
      <c r="Q66" s="20"/>
      <c r="R66" s="20"/>
      <c r="S66" s="20"/>
      <c r="T66" s="20"/>
      <c r="U66" s="20"/>
      <c r="V66" s="20"/>
    </row>
    <row r="67" spans="15:22" ht="12.6" customHeight="1" x14ac:dyDescent="0.2">
      <c r="O67" s="20"/>
      <c r="P67" s="20"/>
      <c r="Q67" s="20"/>
      <c r="R67" s="20"/>
      <c r="S67" s="20"/>
      <c r="T67" s="20"/>
      <c r="U67" s="20"/>
      <c r="V67" s="20"/>
    </row>
    <row r="68" spans="15:22" ht="12.6" customHeight="1" x14ac:dyDescent="0.2">
      <c r="O68" s="20"/>
      <c r="P68" s="20"/>
      <c r="Q68" s="20"/>
      <c r="R68" s="20"/>
      <c r="S68" s="20"/>
      <c r="T68" s="20"/>
      <c r="U68" s="20"/>
      <c r="V68" s="20"/>
    </row>
    <row r="69" spans="15:22" ht="12.6" customHeight="1" x14ac:dyDescent="0.2">
      <c r="R69" s="22"/>
      <c r="S69" s="22"/>
      <c r="T69" s="22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T10.03.01.01.02.02</vt:lpstr>
      <vt:lpstr>T10.03.01.01.02.02!Zone_d_impression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srv-bfs-beer8/OST/UST</dc:creator>
  <cp:lastModifiedBy>Portenier Isabelle BFS</cp:lastModifiedBy>
  <cp:lastPrinted>2016-11-09T15:21:56Z</cp:lastPrinted>
  <dcterms:created xsi:type="dcterms:W3CDTF">2000-06-30T06:56:43Z</dcterms:created>
  <dcterms:modified xsi:type="dcterms:W3CDTF">2020-10-05T11:05:53Z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-498230735</vt:i4>
  </property>
  <property fmtid="{D5CDD505-2E9C-101B-9397-08002B2CF9AE}" pid="3" name="_EmailSubject">
    <vt:lpwstr>Tableaux actualisés pour annuaire (print), domaine 10</vt:lpwstr>
  </property>
  <property fmtid="{D5CDD505-2E9C-101B-9397-08002B2CF9AE}" pid="4" name="_AuthorEmail">
    <vt:lpwstr>Florence.Porret@bfs.admin.ch</vt:lpwstr>
  </property>
  <property fmtid="{D5CDD505-2E9C-101B-9397-08002B2CF9AE}" pid="5" name="_AuthorEmailDisplayName">
    <vt:lpwstr>Porret Florence BFS</vt:lpwstr>
  </property>
  <property fmtid="{D5CDD505-2E9C-101B-9397-08002B2CF9AE}" pid="6" name="_ReviewingToolsShownOnce">
    <vt:lpwstr/>
  </property>
</Properties>
</file>