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PROD07\LEXIKON\Production\7_02_03_02_05\"/>
    </mc:Choice>
  </mc:AlternateContent>
  <bookViews>
    <workbookView xWindow="-15" yWindow="-15" windowWidth="12615" windowHeight="12360"/>
  </bookViews>
  <sheets>
    <sheet name="2018" sheetId="20" r:id="rId1"/>
    <sheet name="2017" sheetId="21" r:id="rId2"/>
    <sheet name="2016" sheetId="19" r:id="rId3"/>
    <sheet name="2015" sheetId="18" r:id="rId4"/>
    <sheet name="2014" sheetId="17" r:id="rId5"/>
    <sheet name="2013" sheetId="10" r:id="rId6"/>
    <sheet name="2012" sheetId="15" r:id="rId7"/>
    <sheet name="2011" sheetId="14" r:id="rId8"/>
    <sheet name="2010" sheetId="13" r:id="rId9"/>
    <sheet name="2009" sheetId="12" r:id="rId10"/>
    <sheet name="2008" sheetId="11" r:id="rId11"/>
    <sheet name="2007" sheetId="9" r:id="rId12"/>
    <sheet name="2006" sheetId="8" r:id="rId13"/>
    <sheet name="2005" sheetId="7" r:id="rId14"/>
    <sheet name="2004" sheetId="6" r:id="rId15"/>
    <sheet name="2003" sheetId="5" r:id="rId16"/>
    <sheet name="2002" sheetId="4" r:id="rId17"/>
    <sheet name="2001" sheetId="3" r:id="rId18"/>
    <sheet name="2000" sheetId="2" r:id="rId19"/>
    <sheet name="1999" sheetId="1" r:id="rId20"/>
  </sheets>
  <definedNames>
    <definedName name="_xlnm.Print_Area" localSheetId="19">'1999'!$A$1:$E$45</definedName>
    <definedName name="_xlnm.Print_Area" localSheetId="18">'2000'!$A$1:$E$45</definedName>
    <definedName name="_xlnm.Print_Area" localSheetId="17">'2001'!$A$1:$E$44</definedName>
    <definedName name="_xlnm.Print_Area" localSheetId="16">'2002'!$A$1:$E$45</definedName>
    <definedName name="_xlnm.Print_Area" localSheetId="15">'2003'!$A$1:$E$45</definedName>
    <definedName name="_xlnm.Print_Area" localSheetId="14">'2004'!$A$1:$E$46</definedName>
    <definedName name="_xlnm.Print_Area" localSheetId="13">'2005'!$A$1:$E$46</definedName>
    <definedName name="_xlnm.Print_Area" localSheetId="12">'2006'!$A$1:$E$46</definedName>
    <definedName name="_xlnm.Print_Area" localSheetId="11">'2007'!$A$1:$E$46</definedName>
    <definedName name="_xlnm.Print_Area" localSheetId="10">'2008'!$A$1:$E$48</definedName>
    <definedName name="_xlnm.Print_Area" localSheetId="9">'2009'!$A$1:$E$48</definedName>
    <definedName name="_xlnm.Print_Area" localSheetId="8">'2010'!$A$1:$E$48</definedName>
    <definedName name="_xlnm.Print_Area" localSheetId="7">'2011'!$A$1:$E$48</definedName>
    <definedName name="_xlnm.Print_Area" localSheetId="6">'2012'!$A$1:$E$48</definedName>
    <definedName name="_xlnm.Print_Area" localSheetId="5">'2013'!$A$1:$E$48</definedName>
    <definedName name="_xlnm.Print_Area" localSheetId="4">'2014'!$A$1:$F$44</definedName>
    <definedName name="_xlnm.Print_Area" localSheetId="3">'2015'!$A$1:$F$44</definedName>
    <definedName name="_xlnm.Print_Area" localSheetId="2">'2016'!$A$1:$F$44</definedName>
    <definedName name="_xlnm.Print_Area" localSheetId="1">'2017'!$A$1:$F$44</definedName>
    <definedName name="_xlnm.Print_Area" localSheetId="0">'2018'!$A$1:$F$47</definedName>
  </definedNames>
  <calcPr calcId="162913"/>
</workbook>
</file>

<file path=xl/calcChain.xml><?xml version="1.0" encoding="utf-8"?>
<calcChain xmlns="http://schemas.openxmlformats.org/spreadsheetml/2006/main">
  <c r="B31" i="20" l="1"/>
  <c r="B32" i="20"/>
  <c r="B33" i="20"/>
  <c r="B34" i="20"/>
  <c r="B35" i="20"/>
  <c r="B35" i="21"/>
  <c r="B34" i="21"/>
  <c r="B33" i="21"/>
  <c r="B32" i="21"/>
  <c r="B31" i="21"/>
  <c r="F30" i="21"/>
  <c r="E30" i="21"/>
  <c r="B30" i="21" s="1"/>
  <c r="D30" i="21"/>
  <c r="C30" i="21"/>
  <c r="B29" i="21"/>
  <c r="B28" i="21"/>
  <c r="B27" i="21"/>
  <c r="B26" i="21"/>
  <c r="F25" i="21"/>
  <c r="E25" i="21"/>
  <c r="D25" i="21"/>
  <c r="C25" i="21"/>
  <c r="B24" i="21"/>
  <c r="B23" i="21"/>
  <c r="B22" i="21"/>
  <c r="F21" i="21"/>
  <c r="E21" i="21"/>
  <c r="D21" i="21"/>
  <c r="C21" i="21"/>
  <c r="B20" i="21"/>
  <c r="B19" i="21"/>
  <c r="B18" i="21"/>
  <c r="F17" i="21"/>
  <c r="E17" i="21"/>
  <c r="D17" i="21"/>
  <c r="D8" i="21" s="1"/>
  <c r="C17" i="21"/>
  <c r="B16" i="21"/>
  <c r="B15" i="21"/>
  <c r="B14" i="21"/>
  <c r="B13" i="21"/>
  <c r="B12" i="21"/>
  <c r="B11" i="21"/>
  <c r="F10" i="21"/>
  <c r="E10" i="21"/>
  <c r="D10" i="21"/>
  <c r="C10" i="21"/>
  <c r="B10" i="21"/>
  <c r="E8" i="21" l="1"/>
  <c r="B25" i="21"/>
  <c r="B21" i="21"/>
  <c r="B17" i="21"/>
  <c r="C8" i="21"/>
  <c r="B35" i="19"/>
  <c r="B34" i="19"/>
  <c r="B33" i="19"/>
  <c r="B32" i="19"/>
  <c r="B31" i="19"/>
  <c r="F30" i="19"/>
  <c r="E30" i="19"/>
  <c r="B30" i="19"/>
  <c r="D30" i="19"/>
  <c r="C30" i="19"/>
  <c r="B29" i="19"/>
  <c r="B28" i="19"/>
  <c r="B27" i="19"/>
  <c r="B26" i="19"/>
  <c r="F25" i="19"/>
  <c r="E25" i="19"/>
  <c r="D25" i="19"/>
  <c r="C25" i="19"/>
  <c r="B24" i="19"/>
  <c r="B23" i="19"/>
  <c r="B22" i="19"/>
  <c r="F21" i="19"/>
  <c r="E21" i="19"/>
  <c r="D21" i="19"/>
  <c r="C21" i="19"/>
  <c r="B20" i="19"/>
  <c r="B19" i="19"/>
  <c r="B18" i="19"/>
  <c r="F17" i="19"/>
  <c r="E17" i="19"/>
  <c r="D17" i="19"/>
  <c r="C17" i="19"/>
  <c r="B16" i="19"/>
  <c r="B15" i="19"/>
  <c r="B14" i="19"/>
  <c r="B13" i="19"/>
  <c r="B12" i="19"/>
  <c r="B11" i="19"/>
  <c r="F10" i="19"/>
  <c r="E10" i="19"/>
  <c r="D10" i="19"/>
  <c r="D8" i="19"/>
  <c r="C10" i="19"/>
  <c r="B10" i="19"/>
  <c r="C8" i="19"/>
  <c r="B25" i="19"/>
  <c r="B21" i="19"/>
  <c r="E8" i="19"/>
  <c r="B17" i="19"/>
  <c r="F8" i="19"/>
  <c r="B35" i="18"/>
  <c r="B34" i="18"/>
  <c r="B33" i="18"/>
  <c r="B32" i="18"/>
  <c r="B31" i="18"/>
  <c r="B30" i="18"/>
  <c r="B29" i="18"/>
  <c r="B28" i="18"/>
  <c r="B27" i="18"/>
  <c r="B26" i="18"/>
  <c r="B25" i="18"/>
  <c r="B24" i="18"/>
  <c r="B8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F30" i="17"/>
  <c r="E30" i="17"/>
  <c r="D30" i="17"/>
  <c r="C30" i="17"/>
  <c r="B30" i="17"/>
  <c r="F25" i="17"/>
  <c r="E25" i="17"/>
  <c r="E8" i="17"/>
  <c r="D25" i="17"/>
  <c r="C25" i="17"/>
  <c r="B25" i="17"/>
  <c r="F21" i="17"/>
  <c r="E21" i="17"/>
  <c r="D21" i="17"/>
  <c r="C21" i="17"/>
  <c r="B21" i="17"/>
  <c r="B8" i="17"/>
  <c r="F17" i="17"/>
  <c r="E17" i="17"/>
  <c r="D17" i="17"/>
  <c r="C17" i="17"/>
  <c r="B17" i="17"/>
  <c r="F10" i="17"/>
  <c r="F8" i="17"/>
  <c r="E10" i="17"/>
  <c r="D10" i="17"/>
  <c r="D8" i="17"/>
  <c r="C10" i="17"/>
  <c r="C8" i="17"/>
  <c r="B10" i="17"/>
  <c r="E35" i="15"/>
  <c r="E34" i="15"/>
  <c r="E33" i="15"/>
  <c r="D33" i="15"/>
  <c r="C33" i="15"/>
  <c r="B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D19" i="15"/>
  <c r="C19" i="15"/>
  <c r="B19" i="15"/>
  <c r="E15" i="15"/>
  <c r="E14" i="15"/>
  <c r="E13" i="15"/>
  <c r="E10" i="15"/>
  <c r="E8" i="15"/>
  <c r="E12" i="15"/>
  <c r="E11" i="15"/>
  <c r="D10" i="15"/>
  <c r="C10" i="15"/>
  <c r="B10" i="15"/>
  <c r="E35" i="10"/>
  <c r="E34" i="10"/>
  <c r="E33" i="10"/>
  <c r="E22" i="10"/>
  <c r="E23" i="10"/>
  <c r="E24" i="10"/>
  <c r="E25" i="10"/>
  <c r="E26" i="10"/>
  <c r="E27" i="10"/>
  <c r="E19" i="10"/>
  <c r="E18" i="10"/>
  <c r="E17" i="10"/>
  <c r="E28" i="10"/>
  <c r="E29" i="10"/>
  <c r="E30" i="10"/>
  <c r="E31" i="10"/>
  <c r="E32" i="10"/>
  <c r="E21" i="10"/>
  <c r="E12" i="10"/>
  <c r="E13" i="10"/>
  <c r="E14" i="10"/>
  <c r="E15" i="10"/>
  <c r="E11" i="10"/>
  <c r="E10" i="10"/>
  <c r="E8" i="10"/>
  <c r="C10" i="10"/>
  <c r="D10" i="10"/>
  <c r="B10" i="10"/>
  <c r="B19" i="10"/>
  <c r="C19" i="10"/>
  <c r="D19" i="10"/>
  <c r="B33" i="10"/>
  <c r="C33" i="10"/>
  <c r="D33" i="10"/>
  <c r="E32" i="9"/>
  <c r="D32" i="9"/>
  <c r="C32" i="9"/>
  <c r="B32" i="9"/>
  <c r="E32" i="8"/>
  <c r="D32" i="8"/>
  <c r="C32" i="8"/>
  <c r="B32" i="8"/>
  <c r="D10" i="8"/>
  <c r="C10" i="8"/>
  <c r="B10" i="8"/>
  <c r="E32" i="7"/>
  <c r="D32" i="7"/>
  <c r="C32" i="7"/>
  <c r="B32" i="7"/>
  <c r="E19" i="7"/>
  <c r="E32" i="6"/>
  <c r="D32" i="6"/>
  <c r="C32" i="6"/>
  <c r="B32" i="6"/>
  <c r="E8" i="3"/>
  <c r="E8" i="2"/>
  <c r="E19" i="15"/>
  <c r="E18" i="15"/>
  <c r="E17" i="15"/>
  <c r="B8" i="19"/>
</calcChain>
</file>

<file path=xl/sharedStrings.xml><?xml version="1.0" encoding="utf-8"?>
<sst xmlns="http://schemas.openxmlformats.org/spreadsheetml/2006/main" count="1039" uniqueCount="102">
  <si>
    <t>Total</t>
  </si>
  <si>
    <t>Allgemeine Direktzahlungen</t>
  </si>
  <si>
    <t>Extensiv genutzte Wiesen</t>
  </si>
  <si>
    <t>Wenig intensiv genutzte Wiesen</t>
  </si>
  <si>
    <t>Streueflächen</t>
  </si>
  <si>
    <t>Buntbrachen</t>
  </si>
  <si>
    <t>Rotationsbrachen</t>
  </si>
  <si>
    <t>Ackerschonstreifen</t>
  </si>
  <si>
    <t>Hochstamm-Feldobstbäume</t>
  </si>
  <si>
    <t>Sömmerungsbeiträge</t>
  </si>
  <si>
    <t>Gewässerschutzbeiträge</t>
  </si>
  <si>
    <t>Total Direktzahlungen</t>
  </si>
  <si>
    <t>Bundesausgaben für Direktzahlungen</t>
  </si>
  <si>
    <t>In 1000 Franken, 1999</t>
  </si>
  <si>
    <t>Allgemeine Hangbeiträge</t>
  </si>
  <si>
    <t>...</t>
  </si>
  <si>
    <t>In 1000 Franken, 2000</t>
  </si>
  <si>
    <t>Flächenbeiträge</t>
  </si>
  <si>
    <t>Beiträge für die Haltung Raufutter 
verzehrender Nutztiere</t>
  </si>
  <si>
    <t>Ökologische Direktzahlungen</t>
  </si>
  <si>
    <t>Ökobeiträge</t>
  </si>
  <si>
    <t>Beiträge für den ökologischen Ausgleich</t>
  </si>
  <si>
    <t>Beiträge für die extensive Produktion von
Getreide und Raps (Extenso-Produktion)</t>
  </si>
  <si>
    <t>Beiträge für den biologischen Landbau</t>
  </si>
  <si>
    <t>davon:</t>
  </si>
  <si>
    <t>Hangbeiträge für Rebflächen in
Steil- und Terrassenlagen</t>
  </si>
  <si>
    <t>In 1000 Franken, 2001</t>
  </si>
  <si>
    <t>Hecken, Feld- und Ufergehölze</t>
  </si>
  <si>
    <t>…</t>
  </si>
  <si>
    <t>In 1000 Franken, 2002</t>
  </si>
  <si>
    <t>Kürzungen</t>
  </si>
  <si>
    <t>Beiträge nach der Öko-Qualitätsverordnung (ÖQV)</t>
  </si>
  <si>
    <t>Beiträge für extensiv genutzte Wiesen auf stillgelegtem
Ackerland (Übergangsbestimmung bis Ende 2000)</t>
  </si>
  <si>
    <t>Beiträge für die Tierhaltung unter erschwerenden
Produktionsbedingungen</t>
  </si>
  <si>
    <t>In 1000 Franken, 2003</t>
  </si>
  <si>
    <t>In 1000 Franken, 2004</t>
  </si>
  <si>
    <t>In 1000 Franken, 2005</t>
  </si>
  <si>
    <t>Beiträge für die besonders tierfreundliche Haltung
landwirtschaftlicher Nutztiere</t>
  </si>
  <si>
    <t>In 1000 Franken, 2006</t>
  </si>
  <si>
    <t>In 1000 Franken, 2007</t>
  </si>
  <si>
    <t>Ethobeiträge</t>
  </si>
  <si>
    <t>Beiträge für besonders tierfreundliche Stallhaltung (BTS)</t>
  </si>
  <si>
    <t>Beiträge für regelmässigen Auslauf im Freien (RAUS)</t>
  </si>
  <si>
    <t>Saum auf Ackerfläche</t>
  </si>
  <si>
    <t>Ökobeiträge (inkl. Ethobeiträge)</t>
  </si>
  <si>
    <t xml:space="preserve">Ökobeiträge </t>
  </si>
  <si>
    <t>In 1000 Franken, 2008</t>
  </si>
  <si>
    <t>In 1000 Franken, 2009</t>
  </si>
  <si>
    <t>Gewässerschutzbeiträge- und Ressourcenprogrammbeiträge</t>
  </si>
  <si>
    <t>Bundesamt für Landwirtschaft, Agrarbericht</t>
  </si>
  <si>
    <t>In 1000 Franken, 2010</t>
  </si>
  <si>
    <t>In 1000 Franken, 2011</t>
  </si>
  <si>
    <t>In 1000 Franken, 2013</t>
  </si>
  <si>
    <t>Sömmerungsgebiet</t>
  </si>
  <si>
    <t>In 1000 Franken, 2014</t>
  </si>
  <si>
    <t>Kulturlandschaftsbeiträge</t>
  </si>
  <si>
    <t>Offenhaltungsbeitrag</t>
  </si>
  <si>
    <t>Hangbeitrag</t>
  </si>
  <si>
    <t>Steillagenbeitrag</t>
  </si>
  <si>
    <t>Hangbeitrag für Rebflächen</t>
  </si>
  <si>
    <t>Alpungsbeitrag</t>
  </si>
  <si>
    <t>Sömmerungsbeitrag</t>
  </si>
  <si>
    <t>Versorgungssicherheitsbeiträge</t>
  </si>
  <si>
    <t>Basisbeitrag</t>
  </si>
  <si>
    <t>Produktionserschwernisbeitrag</t>
  </si>
  <si>
    <t>Beitrag für die offene Ackerfläche und für Dauerkulturen</t>
  </si>
  <si>
    <t>Biodiversitätsbeiträge</t>
  </si>
  <si>
    <t>Qualitätsbeitrag</t>
  </si>
  <si>
    <t>Vernetzungsbeitrag</t>
  </si>
  <si>
    <t>Landschaftsqualitätsbeitrag</t>
  </si>
  <si>
    <t>Beitrag für biologische Landwirtschaft</t>
  </si>
  <si>
    <t>Beitrag für extensive Produktion von Getreide, Sonnenblumen, Eiweisserbsen, Ackerbohnen und Raps</t>
  </si>
  <si>
    <t>Beitrag für graslandbasierte Milch- und Fleischproduktion</t>
  </si>
  <si>
    <t>Tierwohlbeiträge</t>
  </si>
  <si>
    <t>Ressourceneffizienzbeiträge</t>
  </si>
  <si>
    <t>Beitrag für emissionsmindernde Ausbringverfahren</t>
  </si>
  <si>
    <t>Beitrag für schonende Bodenbearbeitrung</t>
  </si>
  <si>
    <t>Beitrag für den Einsatz von präziser Applikationstechnik</t>
  </si>
  <si>
    <t>Übergangsbeitrag</t>
  </si>
  <si>
    <t>Kürzungen / Vor- Nachzahlungen/ Begrenzung usw.</t>
  </si>
  <si>
    <t>T 07.02.03.02.05</t>
  </si>
  <si>
    <t>In 1000 Franken, 2015</t>
  </si>
  <si>
    <t>Auskunt: info@blw.admin.ch</t>
  </si>
  <si>
    <t>In 1000 Franken, 2016</t>
  </si>
  <si>
    <t>Produktionssystembeiträge</t>
  </si>
  <si>
    <t>© BFS 2018</t>
  </si>
  <si>
    <r>
      <t xml:space="preserve">Talregion </t>
    </r>
    <r>
      <rPr>
        <vertAlign val="superscript"/>
        <sz val="8"/>
        <rFont val="Arial"/>
        <family val="2"/>
      </rPr>
      <t>1</t>
    </r>
  </si>
  <si>
    <r>
      <t xml:space="preserve">Hügelregion </t>
    </r>
    <r>
      <rPr>
        <vertAlign val="superscript"/>
        <sz val="8"/>
        <rFont val="Arial"/>
        <family val="2"/>
      </rPr>
      <t>2</t>
    </r>
  </si>
  <si>
    <r>
      <t xml:space="preserve">Bergregion 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</si>
  <si>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Talzone</t>
    </r>
  </si>
  <si>
    <r>
      <t xml:space="preserve">1 </t>
    </r>
    <r>
      <rPr>
        <sz val="8"/>
        <rFont val="Arial"/>
        <family val="2"/>
      </rPr>
      <t>Talzone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</si>
  <si>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Hügelzone, Bergzone 1</t>
    </r>
  </si>
  <si>
    <r>
      <t>2</t>
    </r>
    <r>
      <rPr>
        <sz val="8"/>
        <rFont val="Arial"/>
        <family val="2"/>
      </rPr>
      <t xml:space="preserve"> Hügelzone, Bergzone 1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</si>
  <si>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Bergzonen 2-4</t>
    </r>
  </si>
  <si>
    <r>
      <t>3</t>
    </r>
    <r>
      <rPr>
        <sz val="8"/>
        <rFont val="Arial"/>
        <family val="2"/>
      </rPr>
      <t xml:space="preserve"> Bergzonen 2-4</t>
    </r>
  </si>
  <si>
    <t>Quelle: Bundesamt für Landwirtschaft</t>
  </si>
  <si>
    <t>In 1000 Franken, 2017</t>
  </si>
  <si>
    <t>© BFS 2019</t>
  </si>
  <si>
    <t>Letzte Änderung: 8.10.2019</t>
  </si>
  <si>
    <t>Beitrag für die Reduktion von Pflanzenschutzmitteln im Obstbau, Rebbau und im Zuckerrübenanbau</t>
  </si>
  <si>
    <t>Beitrag für die stickstoffreduzierte Phasenfütterung von Schweinen</t>
  </si>
  <si>
    <t>In 1000 Franken,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</si>
</sst>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_);_(* \(#,##0\);_(* &quot;-&quot;_);_(@_)"/>
    <numFmt numFmtId="165" formatCode="#,###,##0__;\-#,###,##0__;0__;@__\ "/>
    <numFmt numFmtId="166" formatCode="#,###,##0__;\-#,###,##0__;\-__;@__\ "/>
    <numFmt numFmtId="167" formatCode="_ * #,##0.00000000_ ;_ * \-#,##0.00000000_ ;_ * &quot;-&quot;??_ ;_ @_ "/>
  </numFmts>
  <fonts count="31" x14ac:knownFonts="1">
    <font>
      <sz val="10"/>
      <name val="Arial"/>
    </font>
    <font>
      <sz val="11"/>
      <color theme="1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 applyNumberFormat="0" applyFill="0" applyBorder="0" applyProtection="0">
      <alignment vertical="top" wrapText="1"/>
    </xf>
    <xf numFmtId="0" fontId="1" fillId="0" borderId="0"/>
    <xf numFmtId="0" fontId="1" fillId="10" borderId="12" applyNumberFormat="0" applyFont="0" applyAlignment="0" applyProtection="0"/>
    <xf numFmtId="0" fontId="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3" fillId="2" borderId="1" xfId="0" applyFont="1" applyFill="1" applyBorder="1"/>
    <xf numFmtId="165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6" fillId="0" borderId="0" xfId="0" applyNumberFormat="1" applyFont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1" xfId="0" applyFont="1" applyFill="1" applyBorder="1"/>
    <xf numFmtId="0" fontId="2" fillId="0" borderId="0" xfId="0" applyFont="1" applyFill="1" applyBorder="1"/>
    <xf numFmtId="0" fontId="5" fillId="2" borderId="0" xfId="0" applyFont="1" applyFill="1" applyBorder="1"/>
    <xf numFmtId="0" fontId="5" fillId="0" borderId="2" xfId="0" applyFont="1" applyFill="1" applyBorder="1"/>
    <xf numFmtId="0" fontId="5" fillId="2" borderId="2" xfId="0" applyFont="1" applyFill="1" applyBorder="1"/>
    <xf numFmtId="0" fontId="5" fillId="0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0" borderId="3" xfId="0" applyFont="1" applyFill="1" applyBorder="1"/>
    <xf numFmtId="0" fontId="5" fillId="2" borderId="3" xfId="0" applyFont="1" applyFill="1" applyBorder="1"/>
    <xf numFmtId="0" fontId="5" fillId="2" borderId="1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3" borderId="0" xfId="0" applyFont="1" applyFill="1" applyBorder="1"/>
    <xf numFmtId="164" fontId="5" fillId="3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3" fontId="5" fillId="3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165" fontId="5" fillId="0" borderId="1" xfId="0" applyNumberFormat="1" applyFont="1" applyFill="1" applyBorder="1"/>
    <xf numFmtId="165" fontId="5" fillId="2" borderId="1" xfId="0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165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/>
    <xf numFmtId="0" fontId="5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vertical="center" wrapText="1"/>
    </xf>
    <xf numFmtId="165" fontId="5" fillId="3" borderId="0" xfId="0" applyNumberFormat="1" applyFont="1" applyFill="1" applyBorder="1"/>
    <xf numFmtId="165" fontId="5" fillId="2" borderId="1" xfId="0" applyNumberFormat="1" applyFont="1" applyFill="1" applyBorder="1"/>
    <xf numFmtId="166" fontId="5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167" fontId="2" fillId="0" borderId="0" xfId="0" applyNumberFormat="1" applyFont="1" applyFill="1" applyBorder="1"/>
    <xf numFmtId="0" fontId="30" fillId="2" borderId="0" xfId="111" applyFont="1" applyFill="1" applyBorder="1"/>
    <xf numFmtId="164" fontId="5" fillId="0" borderId="0" xfId="0" applyNumberFormat="1" applyFont="1" applyFill="1" applyBorder="1" applyAlignment="1">
      <alignment horizontal="right"/>
    </xf>
  </cellXfs>
  <cellStyles count="112">
    <cellStyle name="20 % - Akzent1" xfId="19" builtinId="30" customBuiltin="1"/>
    <cellStyle name="20 % - Akzent1 2" xfId="50"/>
    <cellStyle name="20 % - Akzent1 3" xfId="68"/>
    <cellStyle name="20 % - Akzent1 4" xfId="92"/>
    <cellStyle name="20 % - Akzent2" xfId="23" builtinId="34" customBuiltin="1"/>
    <cellStyle name="20 % - Akzent2 2" xfId="52"/>
    <cellStyle name="20 % - Akzent2 3" xfId="70"/>
    <cellStyle name="20 % - Akzent2 4" xfId="94"/>
    <cellStyle name="20 % - Akzent3" xfId="27" builtinId="38" customBuiltin="1"/>
    <cellStyle name="20 % - Akzent3 2" xfId="54"/>
    <cellStyle name="20 % - Akzent3 3" xfId="72"/>
    <cellStyle name="20 % - Akzent3 4" xfId="96"/>
    <cellStyle name="20 % - Akzent4" xfId="31" builtinId="42" customBuiltin="1"/>
    <cellStyle name="20 % - Akzent4 2" xfId="56"/>
    <cellStyle name="20 % - Akzent4 3" xfId="74"/>
    <cellStyle name="20 % - Akzent4 4" xfId="98"/>
    <cellStyle name="20 % - Akzent5" xfId="35" builtinId="46" customBuiltin="1"/>
    <cellStyle name="20 % - Akzent5 2" xfId="58"/>
    <cellStyle name="20 % - Akzent5 3" xfId="76"/>
    <cellStyle name="20 % - Akzent5 4" xfId="100"/>
    <cellStyle name="20 % - Akzent6" xfId="39" builtinId="50" customBuiltin="1"/>
    <cellStyle name="20 % - Akzent6 2" xfId="60"/>
    <cellStyle name="20 % - Akzent6 3" xfId="78"/>
    <cellStyle name="20 % - Akzent6 4" xfId="102"/>
    <cellStyle name="40 % - Akzent1" xfId="20" builtinId="31" customBuiltin="1"/>
    <cellStyle name="40 % - Akzent1 2" xfId="51"/>
    <cellStyle name="40 % - Akzent1 3" xfId="69"/>
    <cellStyle name="40 % - Akzent1 4" xfId="93"/>
    <cellStyle name="40 % - Akzent2" xfId="24" builtinId="35" customBuiltin="1"/>
    <cellStyle name="40 % - Akzent2 2" xfId="53"/>
    <cellStyle name="40 % - Akzent2 3" xfId="71"/>
    <cellStyle name="40 % - Akzent2 4" xfId="95"/>
    <cellStyle name="40 % - Akzent3" xfId="28" builtinId="39" customBuiltin="1"/>
    <cellStyle name="40 % - Akzent3 2" xfId="55"/>
    <cellStyle name="40 % - Akzent3 3" xfId="73"/>
    <cellStyle name="40 % - Akzent3 4" xfId="97"/>
    <cellStyle name="40 % - Akzent4" xfId="32" builtinId="43" customBuiltin="1"/>
    <cellStyle name="40 % - Akzent4 2" xfId="57"/>
    <cellStyle name="40 % - Akzent4 3" xfId="75"/>
    <cellStyle name="40 % - Akzent4 4" xfId="99"/>
    <cellStyle name="40 % - Akzent5" xfId="36" builtinId="47" customBuiltin="1"/>
    <cellStyle name="40 % - Akzent5 2" xfId="59"/>
    <cellStyle name="40 % - Akzent5 3" xfId="77"/>
    <cellStyle name="40 % - Akzent5 4" xfId="101"/>
    <cellStyle name="40 % - Akzent6" xfId="40" builtinId="51" customBuiltin="1"/>
    <cellStyle name="40 % - Akzent6 2" xfId="61"/>
    <cellStyle name="40 % - Akzent6 3" xfId="79"/>
    <cellStyle name="40 % - Akzent6 4" xfId="103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1" builtinId="21" customBuiltin="1"/>
    <cellStyle name="Berechnung" xfId="12" builtinId="22" customBuiltin="1"/>
    <cellStyle name="Commentaire 2" xfId="44"/>
    <cellStyle name="Eingabe" xfId="10" builtinId="20" customBuiltin="1"/>
    <cellStyle name="Ergebnis" xfId="17" builtinId="25" customBuiltin="1"/>
    <cellStyle name="Erklärender Text" xfId="16" builtinId="53" customBuiltin="1"/>
    <cellStyle name="Gut" xfId="7" builtinId="26" customBuiltin="1"/>
    <cellStyle name="Komma 2" xfId="62"/>
    <cellStyle name="Komma 2 2" xfId="88"/>
    <cellStyle name="Komma 2 2 2" xfId="110"/>
    <cellStyle name="Komma 2 3" xfId="83"/>
    <cellStyle name="Komma 2 4" xfId="107"/>
    <cellStyle name="Komma 3" xfId="87"/>
    <cellStyle name="Komma 3 2" xfId="109"/>
    <cellStyle name="Komma 4" xfId="84"/>
    <cellStyle name="Komma 4 2" xfId="108"/>
    <cellStyle name="Komma 5" xfId="80"/>
    <cellStyle name="Komma 6" xfId="104"/>
    <cellStyle name="Link" xfId="111" builtinId="8"/>
    <cellStyle name="Milliers 2" xfId="46"/>
    <cellStyle name="Neutral" xfId="9" builtinId="28" customBuiltin="1"/>
    <cellStyle name="Normal 2" xfId="45"/>
    <cellStyle name="Normal 3" xfId="43"/>
    <cellStyle name="Notiz 2" xfId="49"/>
    <cellStyle name="Notiz 3" xfId="67"/>
    <cellStyle name="Notiz 4" xfId="91"/>
    <cellStyle name="Pourcentage 2" xfId="47"/>
    <cellStyle name="Prozent 2" xfId="63"/>
    <cellStyle name="Prozent 2 2" xfId="86"/>
    <cellStyle name="Prozent 3" xfId="81"/>
    <cellStyle name="Prozent 4" xfId="105"/>
    <cellStyle name="Schlecht" xfId="8" builtinId="27" customBuiltin="1"/>
    <cellStyle name="Standard" xfId="0" builtinId="0"/>
    <cellStyle name="Standard 2" xfId="65"/>
    <cellStyle name="Standard 3" xfId="48"/>
    <cellStyle name="Standard 3 2" xfId="85"/>
    <cellStyle name="Standard 4" xfId="1"/>
    <cellStyle name="Standard 4 2" xfId="89"/>
    <cellStyle name="Standard 5" xfId="64"/>
    <cellStyle name="Standard 5 2" xfId="82"/>
    <cellStyle name="Standard 5 3" xfId="106"/>
    <cellStyle name="Standard 6" xfId="66"/>
    <cellStyle name="Standard 7" xfId="90"/>
    <cellStyle name="Standard 8" xfId="42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zoomScaleNormal="100" workbookViewId="0"/>
  </sheetViews>
  <sheetFormatPr baseColWidth="10" defaultColWidth="11.42578125" defaultRowHeight="12.75" x14ac:dyDescent="0.25"/>
  <cols>
    <col min="1" max="1" width="45" style="1" customWidth="1"/>
    <col min="2" max="2" width="11.42578125" style="14" customWidth="1"/>
    <col min="3" max="5" width="11.42578125" style="1" customWidth="1"/>
    <col min="6" max="6" width="16" style="14" customWidth="1"/>
    <col min="7" max="16384" width="11.42578125" style="1"/>
  </cols>
  <sheetData>
    <row r="1" spans="1:8" s="3" customFormat="1" x14ac:dyDescent="0.2">
      <c r="A1" s="4" t="s">
        <v>12</v>
      </c>
      <c r="B1" s="11"/>
      <c r="F1" s="11" t="s">
        <v>80</v>
      </c>
      <c r="H1" s="55"/>
    </row>
    <row r="2" spans="1:8" s="3" customFormat="1" ht="12" x14ac:dyDescent="0.2">
      <c r="A2" s="5" t="s">
        <v>101</v>
      </c>
      <c r="B2" s="12"/>
      <c r="F2" s="12"/>
    </row>
    <row r="3" spans="1:8" s="3" customFormat="1" ht="3.75" customHeight="1" x14ac:dyDescent="0.2">
      <c r="A3" s="7"/>
      <c r="B3" s="13"/>
      <c r="C3" s="7"/>
      <c r="D3" s="7"/>
      <c r="E3" s="7"/>
      <c r="F3" s="13"/>
    </row>
    <row r="4" spans="1:8" ht="3.75" customHeight="1" x14ac:dyDescent="0.25">
      <c r="A4" s="15"/>
      <c r="B4" s="16"/>
      <c r="C4" s="17"/>
      <c r="D4" s="17"/>
      <c r="E4" s="17"/>
      <c r="F4" s="18"/>
    </row>
    <row r="5" spans="1:8" x14ac:dyDescent="0.25">
      <c r="A5" s="19"/>
      <c r="B5" s="20" t="s">
        <v>0</v>
      </c>
      <c r="C5" s="21" t="s">
        <v>86</v>
      </c>
      <c r="D5" s="21" t="s">
        <v>87</v>
      </c>
      <c r="E5" s="21" t="s">
        <v>88</v>
      </c>
      <c r="F5" s="18" t="s">
        <v>53</v>
      </c>
    </row>
    <row r="6" spans="1:8" s="2" customFormat="1" ht="3.75" customHeight="1" x14ac:dyDescent="0.25">
      <c r="A6" s="22"/>
      <c r="B6" s="23"/>
      <c r="C6" s="24"/>
      <c r="D6" s="24"/>
      <c r="E6" s="24"/>
      <c r="F6" s="25"/>
    </row>
    <row r="7" spans="1:8" ht="3.75" customHeight="1" x14ac:dyDescent="0.25">
      <c r="A7" s="15"/>
      <c r="B7" s="18"/>
      <c r="C7" s="15"/>
      <c r="D7" s="15"/>
      <c r="E7" s="15"/>
      <c r="F7" s="18"/>
    </row>
    <row r="8" spans="1:8" x14ac:dyDescent="0.25">
      <c r="A8" s="26" t="s">
        <v>11</v>
      </c>
      <c r="B8" s="27">
        <v>2782108</v>
      </c>
      <c r="C8" s="27">
        <v>1031087</v>
      </c>
      <c r="D8" s="27">
        <v>681175</v>
      </c>
      <c r="E8" s="27">
        <v>899281</v>
      </c>
      <c r="F8" s="27">
        <v>170565</v>
      </c>
    </row>
    <row r="9" spans="1:8" x14ac:dyDescent="0.25">
      <c r="A9" s="15"/>
      <c r="B9" s="28"/>
      <c r="C9" s="29"/>
      <c r="D9" s="29"/>
      <c r="E9" s="29"/>
      <c r="F9" s="29"/>
    </row>
    <row r="10" spans="1:8" x14ac:dyDescent="0.25">
      <c r="A10" s="26" t="s">
        <v>55</v>
      </c>
      <c r="B10" s="27">
        <v>521836</v>
      </c>
      <c r="C10" s="27">
        <v>42733</v>
      </c>
      <c r="D10" s="27">
        <v>104828</v>
      </c>
      <c r="E10" s="27">
        <v>250303</v>
      </c>
      <c r="F10" s="27">
        <v>123973</v>
      </c>
    </row>
    <row r="11" spans="1:8" x14ac:dyDescent="0.25">
      <c r="A11" s="30" t="s">
        <v>56</v>
      </c>
      <c r="B11" s="28">
        <v>139993</v>
      </c>
      <c r="C11" s="29">
        <v>3750</v>
      </c>
      <c r="D11" s="29">
        <v>39434</v>
      </c>
      <c r="E11" s="29">
        <v>96809</v>
      </c>
      <c r="F11" s="29">
        <v>0</v>
      </c>
    </row>
    <row r="12" spans="1:8" x14ac:dyDescent="0.25">
      <c r="A12" s="31" t="s">
        <v>57</v>
      </c>
      <c r="B12" s="28">
        <v>126602</v>
      </c>
      <c r="C12" s="29">
        <v>14075</v>
      </c>
      <c r="D12" s="29">
        <v>37270</v>
      </c>
      <c r="E12" s="29">
        <v>75256</v>
      </c>
      <c r="F12" s="29">
        <v>0</v>
      </c>
    </row>
    <row r="13" spans="1:8" x14ac:dyDescent="0.25">
      <c r="A13" s="31" t="s">
        <v>58</v>
      </c>
      <c r="B13" s="28">
        <v>11315</v>
      </c>
      <c r="C13" s="29">
        <v>22</v>
      </c>
      <c r="D13" s="29">
        <v>633</v>
      </c>
      <c r="E13" s="29">
        <v>10660</v>
      </c>
      <c r="F13" s="29">
        <v>0</v>
      </c>
    </row>
    <row r="14" spans="1:8" x14ac:dyDescent="0.25">
      <c r="A14" s="31" t="s">
        <v>59</v>
      </c>
      <c r="B14" s="28">
        <v>11456</v>
      </c>
      <c r="C14" s="29">
        <v>5459</v>
      </c>
      <c r="D14" s="29">
        <v>2829</v>
      </c>
      <c r="E14" s="29">
        <v>3168</v>
      </c>
      <c r="F14" s="29">
        <v>0</v>
      </c>
    </row>
    <row r="15" spans="1:8" x14ac:dyDescent="0.25">
      <c r="A15" s="31" t="s">
        <v>60</v>
      </c>
      <c r="B15" s="28">
        <v>108498</v>
      </c>
      <c r="C15" s="29">
        <v>19427</v>
      </c>
      <c r="D15" s="29">
        <v>24661</v>
      </c>
      <c r="E15" s="29">
        <v>64410</v>
      </c>
      <c r="F15" s="29">
        <v>0</v>
      </c>
    </row>
    <row r="16" spans="1:8" x14ac:dyDescent="0.25">
      <c r="A16" s="31" t="s">
        <v>61</v>
      </c>
      <c r="B16" s="28">
        <v>123973</v>
      </c>
      <c r="C16" s="29">
        <v>0</v>
      </c>
      <c r="D16" s="29">
        <v>0</v>
      </c>
      <c r="E16" s="29">
        <v>0</v>
      </c>
      <c r="F16" s="29">
        <v>123973</v>
      </c>
    </row>
    <row r="17" spans="1:6" x14ac:dyDescent="0.25">
      <c r="A17" s="26" t="s">
        <v>62</v>
      </c>
      <c r="B17" s="27">
        <v>1084105</v>
      </c>
      <c r="C17" s="27">
        <v>485401</v>
      </c>
      <c r="D17" s="27">
        <v>285286</v>
      </c>
      <c r="E17" s="27">
        <v>313418</v>
      </c>
      <c r="F17" s="27">
        <v>0</v>
      </c>
    </row>
    <row r="18" spans="1:6" x14ac:dyDescent="0.25">
      <c r="A18" s="15" t="s">
        <v>63</v>
      </c>
      <c r="B18" s="28">
        <v>811550</v>
      </c>
      <c r="C18" s="29">
        <v>384721</v>
      </c>
      <c r="D18" s="29">
        <v>206652</v>
      </c>
      <c r="E18" s="29">
        <v>220176</v>
      </c>
      <c r="F18" s="29">
        <v>0</v>
      </c>
    </row>
    <row r="19" spans="1:6" x14ac:dyDescent="0.25">
      <c r="A19" s="15" t="s">
        <v>64</v>
      </c>
      <c r="B19" s="28">
        <v>159432</v>
      </c>
      <c r="C19" s="29">
        <v>6149</v>
      </c>
      <c r="D19" s="29">
        <v>61932</v>
      </c>
      <c r="E19" s="29">
        <v>91351</v>
      </c>
      <c r="F19" s="29">
        <v>0</v>
      </c>
    </row>
    <row r="20" spans="1:6" x14ac:dyDescent="0.25">
      <c r="A20" s="15" t="s">
        <v>65</v>
      </c>
      <c r="B20" s="28">
        <v>113123</v>
      </c>
      <c r="C20" s="29">
        <v>94531</v>
      </c>
      <c r="D20" s="29">
        <v>16702</v>
      </c>
      <c r="E20" s="29">
        <v>1890</v>
      </c>
      <c r="F20" s="29">
        <v>0</v>
      </c>
    </row>
    <row r="21" spans="1:6" x14ac:dyDescent="0.25">
      <c r="A21" s="26" t="s">
        <v>66</v>
      </c>
      <c r="B21" s="27">
        <v>410638</v>
      </c>
      <c r="C21" s="27">
        <v>164471</v>
      </c>
      <c r="D21" s="27">
        <v>88168</v>
      </c>
      <c r="E21" s="27">
        <v>126180</v>
      </c>
      <c r="F21" s="27">
        <v>31819</v>
      </c>
    </row>
    <row r="22" spans="1:6" x14ac:dyDescent="0.25">
      <c r="A22" s="15" t="s">
        <v>67</v>
      </c>
      <c r="B22" s="28">
        <v>307917</v>
      </c>
      <c r="C22" s="29">
        <v>125405</v>
      </c>
      <c r="D22" s="29">
        <v>65693</v>
      </c>
      <c r="E22" s="29">
        <v>85000</v>
      </c>
      <c r="F22" s="29">
        <v>31819</v>
      </c>
    </row>
    <row r="23" spans="1:6" x14ac:dyDescent="0.25">
      <c r="A23" s="15" t="s">
        <v>68</v>
      </c>
      <c r="B23" s="28">
        <v>102721</v>
      </c>
      <c r="C23" s="29">
        <v>39066</v>
      </c>
      <c r="D23" s="29">
        <v>22476</v>
      </c>
      <c r="E23" s="29">
        <v>41179</v>
      </c>
      <c r="F23" s="29">
        <v>0</v>
      </c>
    </row>
    <row r="24" spans="1:6" x14ac:dyDescent="0.25">
      <c r="A24" s="26" t="s">
        <v>69</v>
      </c>
      <c r="B24" s="27">
        <v>145917</v>
      </c>
      <c r="C24" s="27">
        <v>57675</v>
      </c>
      <c r="D24" s="27">
        <v>33114</v>
      </c>
      <c r="E24" s="27">
        <v>44538</v>
      </c>
      <c r="F24" s="27">
        <v>10590</v>
      </c>
    </row>
    <row r="25" spans="1:6" x14ac:dyDescent="0.25">
      <c r="A25" s="26" t="s">
        <v>84</v>
      </c>
      <c r="B25" s="27">
        <v>476755</v>
      </c>
      <c r="C25" s="27">
        <v>210014</v>
      </c>
      <c r="D25" s="27">
        <v>133536</v>
      </c>
      <c r="E25" s="27">
        <v>133206</v>
      </c>
      <c r="F25" s="27"/>
    </row>
    <row r="26" spans="1:6" x14ac:dyDescent="0.25">
      <c r="A26" s="15" t="s">
        <v>70</v>
      </c>
      <c r="B26" s="28">
        <v>55209</v>
      </c>
      <c r="C26" s="29">
        <v>27958</v>
      </c>
      <c r="D26" s="29">
        <v>10801</v>
      </c>
      <c r="E26" s="29">
        <v>16450</v>
      </c>
      <c r="F26" s="29">
        <v>0</v>
      </c>
    </row>
    <row r="27" spans="1:6" ht="23.25" x14ac:dyDescent="0.25">
      <c r="A27" s="19" t="s">
        <v>71</v>
      </c>
      <c r="B27" s="28">
        <v>35222</v>
      </c>
      <c r="C27" s="29">
        <v>26937</v>
      </c>
      <c r="D27" s="29">
        <v>7707</v>
      </c>
      <c r="E27" s="29">
        <v>578</v>
      </c>
      <c r="F27" s="29">
        <v>0</v>
      </c>
    </row>
    <row r="28" spans="1:6" x14ac:dyDescent="0.25">
      <c r="A28" s="15" t="s">
        <v>72</v>
      </c>
      <c r="B28" s="28">
        <v>110791</v>
      </c>
      <c r="C28" s="29">
        <v>26558</v>
      </c>
      <c r="D28" s="29">
        <v>32747</v>
      </c>
      <c r="E28" s="29">
        <v>51486</v>
      </c>
      <c r="F28" s="29">
        <v>0</v>
      </c>
    </row>
    <row r="29" spans="1:6" x14ac:dyDescent="0.25">
      <c r="A29" s="15" t="s">
        <v>73</v>
      </c>
      <c r="B29" s="28">
        <v>275533</v>
      </c>
      <c r="C29" s="28">
        <v>128560</v>
      </c>
      <c r="D29" s="28">
        <v>82281</v>
      </c>
      <c r="E29" s="28">
        <v>64692</v>
      </c>
      <c r="F29" s="29">
        <v>0</v>
      </c>
    </row>
    <row r="30" spans="1:6" x14ac:dyDescent="0.25">
      <c r="A30" s="26" t="s">
        <v>74</v>
      </c>
      <c r="B30" s="27">
        <v>35395</v>
      </c>
      <c r="C30" s="27">
        <v>25192</v>
      </c>
      <c r="D30" s="27">
        <v>7721</v>
      </c>
      <c r="E30" s="27">
        <v>2482</v>
      </c>
      <c r="F30" s="27">
        <v>0</v>
      </c>
    </row>
    <row r="31" spans="1:6" x14ac:dyDescent="0.25">
      <c r="A31" s="15" t="s">
        <v>75</v>
      </c>
      <c r="B31" s="56">
        <f t="shared" ref="B31:B35" si="0">C31+D31+E31+F31</f>
        <v>13079</v>
      </c>
      <c r="C31" s="28">
        <v>6975</v>
      </c>
      <c r="D31" s="28">
        <v>4117</v>
      </c>
      <c r="E31" s="28">
        <v>1987</v>
      </c>
      <c r="F31" s="29">
        <v>0</v>
      </c>
    </row>
    <row r="32" spans="1:6" x14ac:dyDescent="0.25">
      <c r="A32" s="15" t="s">
        <v>76</v>
      </c>
      <c r="B32" s="56">
        <f t="shared" si="0"/>
        <v>16716</v>
      </c>
      <c r="C32" s="28">
        <v>14007</v>
      </c>
      <c r="D32" s="28">
        <v>2466</v>
      </c>
      <c r="E32" s="28">
        <v>243</v>
      </c>
      <c r="F32" s="29">
        <v>0</v>
      </c>
    </row>
    <row r="33" spans="1:6" x14ac:dyDescent="0.25">
      <c r="A33" s="15" t="s">
        <v>77</v>
      </c>
      <c r="B33" s="56">
        <f t="shared" si="0"/>
        <v>1396</v>
      </c>
      <c r="C33" s="28">
        <v>1211</v>
      </c>
      <c r="D33" s="28">
        <v>168</v>
      </c>
      <c r="E33" s="28">
        <v>17</v>
      </c>
      <c r="F33" s="29">
        <v>0</v>
      </c>
    </row>
    <row r="34" spans="1:6" ht="23.25" customHeight="1" x14ac:dyDescent="0.25">
      <c r="A34" s="19" t="s">
        <v>99</v>
      </c>
      <c r="B34" s="56">
        <f t="shared" si="0"/>
        <v>1779</v>
      </c>
      <c r="C34" s="28">
        <v>1494</v>
      </c>
      <c r="D34" s="28">
        <v>217</v>
      </c>
      <c r="E34" s="28">
        <v>68</v>
      </c>
      <c r="F34" s="29">
        <v>0</v>
      </c>
    </row>
    <row r="35" spans="1:6" ht="23.25" customHeight="1" x14ac:dyDescent="0.25">
      <c r="A35" s="19" t="s">
        <v>100</v>
      </c>
      <c r="B35" s="56">
        <f t="shared" si="0"/>
        <v>2425</v>
      </c>
      <c r="C35" s="28">
        <v>1505</v>
      </c>
      <c r="D35" s="28">
        <v>754</v>
      </c>
      <c r="E35" s="28">
        <v>166</v>
      </c>
      <c r="F35" s="29">
        <v>0</v>
      </c>
    </row>
    <row r="36" spans="1:6" x14ac:dyDescent="0.25">
      <c r="A36" s="26" t="s">
        <v>78</v>
      </c>
      <c r="B36" s="27">
        <v>113847</v>
      </c>
      <c r="C36" s="27">
        <v>51060</v>
      </c>
      <c r="D36" s="27">
        <v>30961</v>
      </c>
      <c r="E36" s="27">
        <v>31826</v>
      </c>
      <c r="F36" s="27">
        <v>0</v>
      </c>
    </row>
    <row r="37" spans="1:6" x14ac:dyDescent="0.25">
      <c r="A37" s="26" t="s">
        <v>79</v>
      </c>
      <c r="B37" s="27">
        <v>6386</v>
      </c>
      <c r="C37" s="27">
        <v>5458</v>
      </c>
      <c r="D37" s="27">
        <v>2439</v>
      </c>
      <c r="E37" s="27">
        <v>2672</v>
      </c>
      <c r="F37" s="32">
        <v>-4183</v>
      </c>
    </row>
    <row r="38" spans="1:6" ht="3.75" customHeight="1" x14ac:dyDescent="0.25">
      <c r="A38" s="33"/>
      <c r="B38" s="34"/>
      <c r="C38" s="35">
        <v>1022348.4308300001</v>
      </c>
      <c r="D38" s="35">
        <v>688876.17087000003</v>
      </c>
      <c r="E38" s="35">
        <v>898233.77909000008</v>
      </c>
      <c r="F38" s="34"/>
    </row>
    <row r="39" spans="1:6" ht="3.75" customHeight="1" x14ac:dyDescent="0.25">
      <c r="A39" s="15"/>
      <c r="B39" s="36"/>
      <c r="C39" s="37"/>
      <c r="D39" s="37"/>
      <c r="E39" s="37"/>
      <c r="F39" s="36"/>
    </row>
    <row r="40" spans="1:6" ht="12.75" customHeight="1" x14ac:dyDescent="0.25">
      <c r="A40" s="15" t="s">
        <v>98</v>
      </c>
      <c r="B40" s="36"/>
      <c r="C40" s="37"/>
      <c r="D40" s="37"/>
      <c r="E40" s="37"/>
      <c r="F40" s="36"/>
    </row>
    <row r="41" spans="1:6" ht="12.75" customHeight="1" x14ac:dyDescent="0.25">
      <c r="A41" s="53" t="s">
        <v>90</v>
      </c>
      <c r="B41" s="36"/>
      <c r="C41" s="15"/>
      <c r="D41" s="37"/>
      <c r="E41" s="37"/>
      <c r="F41" s="36"/>
    </row>
    <row r="42" spans="1:6" ht="12.75" customHeight="1" x14ac:dyDescent="0.25">
      <c r="A42" s="53" t="s">
        <v>92</v>
      </c>
      <c r="B42" s="36"/>
      <c r="C42" s="15"/>
      <c r="D42" s="37"/>
      <c r="E42" s="37"/>
      <c r="F42" s="36"/>
    </row>
    <row r="43" spans="1:6" ht="12.75" customHeight="1" x14ac:dyDescent="0.25">
      <c r="A43" s="53" t="s">
        <v>94</v>
      </c>
      <c r="B43" s="36"/>
      <c r="C43" s="15"/>
      <c r="D43" s="37"/>
      <c r="E43" s="37"/>
      <c r="F43" s="36"/>
    </row>
    <row r="44" spans="1:6" ht="12.75" customHeight="1" x14ac:dyDescent="0.25">
      <c r="A44" s="15" t="s">
        <v>95</v>
      </c>
      <c r="B44" s="36"/>
      <c r="C44" s="15"/>
      <c r="D44" s="37"/>
      <c r="E44" s="37"/>
      <c r="F44" s="36"/>
    </row>
    <row r="45" spans="1:6" x14ac:dyDescent="0.25">
      <c r="A45" s="39" t="s">
        <v>97</v>
      </c>
      <c r="B45" s="36"/>
      <c r="C45" s="15"/>
      <c r="D45" s="37"/>
      <c r="E45" s="37"/>
      <c r="F45" s="36"/>
    </row>
    <row r="46" spans="1:6" x14ac:dyDescent="0.25">
      <c r="B46" s="36"/>
      <c r="C46" s="15"/>
      <c r="D46" s="37"/>
      <c r="E46" s="37"/>
      <c r="F46" s="36"/>
    </row>
    <row r="47" spans="1:6" ht="12.75" customHeight="1" x14ac:dyDescent="0.25">
      <c r="A47" s="38" t="s">
        <v>82</v>
      </c>
      <c r="B47" s="36"/>
      <c r="C47" s="15"/>
      <c r="D47" s="37"/>
      <c r="E47" s="37"/>
      <c r="F47" s="36"/>
    </row>
    <row r="48" spans="1:6" x14ac:dyDescent="0.25">
      <c r="B48" s="54"/>
      <c r="C48" s="54"/>
      <c r="D48" s="54"/>
      <c r="E48" s="54"/>
      <c r="F48" s="54"/>
    </row>
    <row r="49" spans="2:6" x14ac:dyDescent="0.25">
      <c r="B49" s="54"/>
      <c r="C49" s="54"/>
      <c r="D49" s="54"/>
      <c r="E49" s="54"/>
      <c r="F49" s="54"/>
    </row>
    <row r="50" spans="2:6" x14ac:dyDescent="0.25">
      <c r="B50" s="54"/>
      <c r="C50" s="54"/>
      <c r="D50" s="54"/>
      <c r="E50" s="54"/>
      <c r="F50" s="54"/>
    </row>
    <row r="51" spans="2:6" x14ac:dyDescent="0.25">
      <c r="B51" s="54"/>
      <c r="C51" s="54"/>
      <c r="D51" s="54"/>
      <c r="E51" s="54"/>
      <c r="F51" s="54"/>
    </row>
    <row r="52" spans="2:6" x14ac:dyDescent="0.25">
      <c r="B52" s="54"/>
      <c r="C52" s="54"/>
      <c r="D52" s="54"/>
      <c r="E52" s="54"/>
      <c r="F52" s="54"/>
    </row>
    <row r="53" spans="2:6" x14ac:dyDescent="0.25">
      <c r="B53" s="54"/>
      <c r="C53" s="54"/>
      <c r="D53" s="54"/>
      <c r="E53" s="54"/>
      <c r="F53" s="54"/>
    </row>
    <row r="54" spans="2:6" x14ac:dyDescent="0.25">
      <c r="B54" s="54"/>
      <c r="C54" s="54"/>
      <c r="D54" s="54"/>
      <c r="E54" s="54"/>
      <c r="F54" s="54"/>
    </row>
    <row r="55" spans="2:6" x14ac:dyDescent="0.25">
      <c r="B55" s="54"/>
      <c r="C55" s="54"/>
      <c r="D55" s="54"/>
      <c r="E55" s="54"/>
      <c r="F55" s="54"/>
    </row>
    <row r="56" spans="2:6" x14ac:dyDescent="0.25">
      <c r="B56" s="54"/>
      <c r="C56" s="54"/>
      <c r="D56" s="54"/>
      <c r="E56" s="54"/>
      <c r="F56" s="54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K48"/>
  <sheetViews>
    <sheetView showGridLines="0" zoomScaleNormal="100" workbookViewId="0"/>
  </sheetViews>
  <sheetFormatPr baseColWidth="10" defaultColWidth="11.42578125" defaultRowHeight="12.75" x14ac:dyDescent="0.25"/>
  <cols>
    <col min="1" max="1" width="41.42578125" style="1" customWidth="1"/>
    <col min="2" max="16384" width="11.42578125" style="1"/>
  </cols>
  <sheetData>
    <row r="1" spans="1:11" s="3" customFormat="1" ht="12.75" customHeight="1" x14ac:dyDescent="0.2">
      <c r="A1" s="4" t="s">
        <v>12</v>
      </c>
      <c r="E1" s="6" t="s">
        <v>80</v>
      </c>
    </row>
    <row r="2" spans="1:11" s="3" customFormat="1" ht="12.75" customHeight="1" x14ac:dyDescent="0.2">
      <c r="A2" s="5" t="s">
        <v>47</v>
      </c>
    </row>
    <row r="3" spans="1:11" s="3" customFormat="1" ht="3.75" customHeight="1" x14ac:dyDescent="0.2">
      <c r="A3" s="7"/>
      <c r="B3" s="7"/>
      <c r="C3" s="7"/>
      <c r="D3" s="7"/>
      <c r="E3" s="7"/>
    </row>
    <row r="4" spans="1:11" ht="3.75" customHeight="1" x14ac:dyDescent="0.25">
      <c r="A4" s="15"/>
      <c r="B4" s="17"/>
      <c r="C4" s="17"/>
      <c r="D4" s="17"/>
      <c r="E4" s="15"/>
    </row>
    <row r="5" spans="1:11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11" s="2" customFormat="1" ht="3.75" customHeight="1" x14ac:dyDescent="0.25">
      <c r="A6" s="22"/>
      <c r="B6" s="24"/>
      <c r="C6" s="24"/>
      <c r="D6" s="24"/>
      <c r="E6" s="22"/>
      <c r="G6" s="1"/>
      <c r="H6" s="1"/>
      <c r="I6" s="1"/>
      <c r="J6" s="1"/>
      <c r="K6" s="1"/>
    </row>
    <row r="7" spans="1:11" ht="3.75" customHeight="1" x14ac:dyDescent="0.25">
      <c r="A7" s="15"/>
      <c r="B7" s="15"/>
      <c r="C7" s="15"/>
      <c r="D7" s="15"/>
      <c r="E7" s="15"/>
    </row>
    <row r="8" spans="1:11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41">
        <v>2741685.8951455834</v>
      </c>
    </row>
    <row r="9" spans="1:11" ht="12.75" customHeight="1" x14ac:dyDescent="0.25">
      <c r="A9" s="15"/>
      <c r="B9" s="42"/>
      <c r="C9" s="42"/>
      <c r="D9" s="42"/>
      <c r="E9" s="42"/>
    </row>
    <row r="10" spans="1:11" ht="12.75" customHeight="1" x14ac:dyDescent="0.25">
      <c r="A10" s="26" t="s">
        <v>1</v>
      </c>
      <c r="B10" s="41">
        <v>859710</v>
      </c>
      <c r="C10" s="41">
        <v>583882</v>
      </c>
      <c r="D10" s="41">
        <v>746653</v>
      </c>
      <c r="E10" s="41">
        <v>2190245</v>
      </c>
      <c r="F10" s="8"/>
    </row>
    <row r="11" spans="1:11" ht="12.75" customHeight="1" x14ac:dyDescent="0.25">
      <c r="A11" s="30" t="s">
        <v>17</v>
      </c>
      <c r="B11" s="42">
        <v>637513.51100000006</v>
      </c>
      <c r="C11" s="42">
        <v>292450.98800000001</v>
      </c>
      <c r="D11" s="42">
        <v>295553.09899999999</v>
      </c>
      <c r="E11" s="42">
        <v>1225517.598</v>
      </c>
    </row>
    <row r="12" spans="1:11" ht="12.75" customHeight="1" x14ac:dyDescent="0.25">
      <c r="A12" s="31" t="s">
        <v>18</v>
      </c>
      <c r="B12" s="42">
        <v>203492.39</v>
      </c>
      <c r="C12" s="42">
        <v>148836.55499999999</v>
      </c>
      <c r="D12" s="42">
        <v>157262.465</v>
      </c>
      <c r="E12" s="42">
        <v>509591.41</v>
      </c>
    </row>
    <row r="13" spans="1:11" ht="12.75" customHeight="1" x14ac:dyDescent="0.25">
      <c r="A13" s="31" t="s">
        <v>33</v>
      </c>
      <c r="B13" s="42">
        <v>8511.77</v>
      </c>
      <c r="C13" s="42">
        <v>109191.144</v>
      </c>
      <c r="D13" s="42">
        <v>234837.40100000001</v>
      </c>
      <c r="E13" s="42">
        <v>352540.315</v>
      </c>
    </row>
    <row r="14" spans="1:11" ht="12.75" customHeight="1" x14ac:dyDescent="0.25">
      <c r="A14" s="31" t="s">
        <v>14</v>
      </c>
      <c r="B14" s="42">
        <v>2487.5639999999999</v>
      </c>
      <c r="C14" s="42">
        <v>32048.795999999998</v>
      </c>
      <c r="D14" s="42">
        <v>56478.883000000002</v>
      </c>
      <c r="E14" s="42">
        <v>91015.243000000002</v>
      </c>
    </row>
    <row r="15" spans="1:11" ht="12.75" customHeight="1" x14ac:dyDescent="0.25">
      <c r="A15" s="31" t="s">
        <v>25</v>
      </c>
      <c r="B15" s="42">
        <v>7704.7629999999999</v>
      </c>
      <c r="C15" s="42">
        <v>1354.6389999999999</v>
      </c>
      <c r="D15" s="42">
        <v>2521.2040000000002</v>
      </c>
      <c r="E15" s="42">
        <v>11580.606</v>
      </c>
    </row>
    <row r="16" spans="1:11" ht="12.75" customHeight="1" x14ac:dyDescent="0.25">
      <c r="A16" s="43"/>
      <c r="B16" s="42"/>
      <c r="C16" s="42"/>
      <c r="D16" s="42"/>
      <c r="E16" s="42"/>
    </row>
    <row r="17" spans="1:6" ht="12.75" customHeight="1" x14ac:dyDescent="0.25">
      <c r="A17" s="26" t="s">
        <v>19</v>
      </c>
      <c r="B17" s="41"/>
      <c r="C17" s="41"/>
      <c r="D17" s="41"/>
      <c r="E17" s="50">
        <v>566108.39664558345</v>
      </c>
      <c r="F17" s="8"/>
    </row>
    <row r="18" spans="1:6" ht="12.75" customHeight="1" x14ac:dyDescent="0.25">
      <c r="A18" s="15" t="s">
        <v>20</v>
      </c>
      <c r="B18" s="42">
        <v>120539.46479552746</v>
      </c>
      <c r="C18" s="42">
        <v>58431.136285615103</v>
      </c>
      <c r="D18" s="42">
        <v>55957.401564440836</v>
      </c>
      <c r="E18" s="42">
        <v>234928.00264558339</v>
      </c>
      <c r="F18" s="8"/>
    </row>
    <row r="19" spans="1:6" ht="12.75" customHeight="1" x14ac:dyDescent="0.25">
      <c r="A19" s="44" t="s">
        <v>21</v>
      </c>
      <c r="B19" s="42">
        <v>72089.395425527458</v>
      </c>
      <c r="C19" s="42">
        <v>29962.345095615099</v>
      </c>
      <c r="D19" s="42">
        <v>20961.841114440835</v>
      </c>
      <c r="E19" s="42">
        <v>123013.58163558338</v>
      </c>
    </row>
    <row r="20" spans="1:6" ht="12.75" customHeight="1" x14ac:dyDescent="0.25">
      <c r="A20" s="43" t="s">
        <v>24</v>
      </c>
      <c r="B20" s="42"/>
      <c r="C20" s="42"/>
      <c r="D20" s="42"/>
      <c r="E20" s="42"/>
    </row>
    <row r="21" spans="1:6" ht="12.75" customHeight="1" x14ac:dyDescent="0.25">
      <c r="A21" s="45" t="s">
        <v>2</v>
      </c>
      <c r="B21" s="42">
        <v>43428.478366608302</v>
      </c>
      <c r="C21" s="42">
        <v>12360.5900956151</v>
      </c>
      <c r="D21" s="42">
        <v>9624.6992059941294</v>
      </c>
      <c r="E21" s="42">
        <v>65413.767668217537</v>
      </c>
    </row>
    <row r="22" spans="1:6" ht="12.75" customHeight="1" x14ac:dyDescent="0.25">
      <c r="A22" s="43" t="s">
        <v>3</v>
      </c>
      <c r="B22" s="42">
        <v>1346.0240712582699</v>
      </c>
      <c r="C22" s="42">
        <v>1626.1389999999999</v>
      </c>
      <c r="D22" s="42">
        <v>4789.7369034248195</v>
      </c>
      <c r="E22" s="42">
        <v>7761.8999746830896</v>
      </c>
    </row>
    <row r="23" spans="1:6" ht="12.75" customHeight="1" x14ac:dyDescent="0.25">
      <c r="A23" s="43" t="s">
        <v>4</v>
      </c>
      <c r="B23" s="42">
        <v>3045.7690076540098</v>
      </c>
      <c r="C23" s="42">
        <v>1514.3810000000001</v>
      </c>
      <c r="D23" s="42">
        <v>2331.1778632887167</v>
      </c>
      <c r="E23" s="42">
        <v>6891.3278709427268</v>
      </c>
    </row>
    <row r="24" spans="1:6" ht="12.75" customHeight="1" x14ac:dyDescent="0.25">
      <c r="A24" s="43" t="s">
        <v>27</v>
      </c>
      <c r="B24" s="42">
        <v>2202.8719800068898</v>
      </c>
      <c r="C24" s="42">
        <v>883.89700000000005</v>
      </c>
      <c r="D24" s="42">
        <v>198.57854173316309</v>
      </c>
      <c r="E24" s="42">
        <v>3285.3475217400528</v>
      </c>
    </row>
    <row r="25" spans="1:6" ht="12.75" customHeight="1" x14ac:dyDescent="0.25">
      <c r="A25" s="43" t="s">
        <v>5</v>
      </c>
      <c r="B25" s="42">
        <v>4247.8059999999996</v>
      </c>
      <c r="C25" s="42">
        <v>653.62199999999996</v>
      </c>
      <c r="D25" s="42">
        <v>4.8620000000000001</v>
      </c>
      <c r="E25" s="42">
        <v>4906.29</v>
      </c>
    </row>
    <row r="26" spans="1:6" ht="12.75" customHeight="1" x14ac:dyDescent="0.25">
      <c r="A26" s="43" t="s">
        <v>6</v>
      </c>
      <c r="B26" s="42">
        <v>1129.867</v>
      </c>
      <c r="C26" s="42">
        <v>228.078</v>
      </c>
      <c r="D26" s="42">
        <v>5.86</v>
      </c>
      <c r="E26" s="42">
        <v>1363.8050000000001</v>
      </c>
    </row>
    <row r="27" spans="1:6" ht="12.75" customHeight="1" x14ac:dyDescent="0.25">
      <c r="A27" s="43" t="s">
        <v>7</v>
      </c>
      <c r="B27" s="42">
        <v>46.936</v>
      </c>
      <c r="C27" s="42">
        <v>10.416</v>
      </c>
      <c r="D27" s="42">
        <v>0.94899999999999995</v>
      </c>
      <c r="E27" s="42">
        <v>58.301000000000002</v>
      </c>
    </row>
    <row r="28" spans="1:6" ht="12.75" customHeight="1" x14ac:dyDescent="0.25">
      <c r="A28" s="43" t="s">
        <v>43</v>
      </c>
      <c r="B28" s="42">
        <v>65.838999999999999</v>
      </c>
      <c r="C28" s="42">
        <v>13.458</v>
      </c>
      <c r="D28" s="42">
        <v>0.43760000000000004</v>
      </c>
      <c r="E28" s="42">
        <v>79.7346</v>
      </c>
    </row>
    <row r="29" spans="1:6" ht="12.75" customHeight="1" x14ac:dyDescent="0.25">
      <c r="A29" s="43" t="s">
        <v>8</v>
      </c>
      <c r="B29" s="42">
        <v>16575.804</v>
      </c>
      <c r="C29" s="42">
        <v>12671.763999999999</v>
      </c>
      <c r="D29" s="42">
        <v>4005.54</v>
      </c>
      <c r="E29" s="42">
        <v>33253.108</v>
      </c>
    </row>
    <row r="30" spans="1:6" ht="12.75" customHeight="1" x14ac:dyDescent="0.25">
      <c r="A30" s="46" t="s">
        <v>31</v>
      </c>
      <c r="B30" s="42">
        <v>18400.873370000001</v>
      </c>
      <c r="C30" s="42">
        <v>15308.682190000001</v>
      </c>
      <c r="D30" s="42">
        <v>21192.660449999999</v>
      </c>
      <c r="E30" s="42">
        <v>54902.216010000004</v>
      </c>
    </row>
    <row r="31" spans="1:6" ht="12.75" customHeight="1" x14ac:dyDescent="0.25">
      <c r="A31" s="47" t="s">
        <v>22</v>
      </c>
      <c r="B31" s="42">
        <v>20790.835999999999</v>
      </c>
      <c r="C31" s="42">
        <v>7707.4359999999997</v>
      </c>
      <c r="D31" s="42">
        <v>576.827</v>
      </c>
      <c r="E31" s="42">
        <v>29075.098999999998</v>
      </c>
    </row>
    <row r="32" spans="1:6" ht="12.75" customHeight="1" x14ac:dyDescent="0.25">
      <c r="A32" s="44" t="s">
        <v>23</v>
      </c>
      <c r="B32" s="42">
        <v>9258.36</v>
      </c>
      <c r="C32" s="42">
        <v>5452.6729999999998</v>
      </c>
      <c r="D32" s="42">
        <v>13226.073</v>
      </c>
      <c r="E32" s="42">
        <v>27937.106</v>
      </c>
    </row>
    <row r="33" spans="1:5" ht="12.75" customHeight="1" x14ac:dyDescent="0.25">
      <c r="A33" s="30" t="s">
        <v>40</v>
      </c>
      <c r="B33" s="42">
        <v>104294.85399999999</v>
      </c>
      <c r="C33" s="42">
        <v>66224.383000000002</v>
      </c>
      <c r="D33" s="42">
        <v>52430.834999999999</v>
      </c>
      <c r="E33" s="42">
        <v>222950.07199999999</v>
      </c>
    </row>
    <row r="34" spans="1:5" ht="12.75" customHeight="1" x14ac:dyDescent="0.25">
      <c r="A34" s="48" t="s">
        <v>41</v>
      </c>
      <c r="B34" s="42">
        <v>34190.565999999999</v>
      </c>
      <c r="C34" s="42">
        <v>17343.222000000002</v>
      </c>
      <c r="D34" s="42">
        <v>8355.8979999999992</v>
      </c>
      <c r="E34" s="42">
        <v>59889.686000000002</v>
      </c>
    </row>
    <row r="35" spans="1:5" ht="12.75" customHeight="1" x14ac:dyDescent="0.25">
      <c r="A35" s="48" t="s">
        <v>42</v>
      </c>
      <c r="B35" s="42">
        <v>70104.288</v>
      </c>
      <c r="C35" s="42">
        <v>48881.161</v>
      </c>
      <c r="D35" s="42">
        <v>44074.936999999998</v>
      </c>
      <c r="E35" s="42">
        <v>163060.386</v>
      </c>
    </row>
    <row r="36" spans="1:5" ht="12.75" customHeight="1" x14ac:dyDescent="0.25">
      <c r="A36" s="15" t="s">
        <v>9</v>
      </c>
      <c r="B36" s="37" t="s">
        <v>28</v>
      </c>
      <c r="C36" s="37" t="s">
        <v>28</v>
      </c>
      <c r="D36" s="37" t="s">
        <v>28</v>
      </c>
      <c r="E36" s="42">
        <v>98007.63</v>
      </c>
    </row>
    <row r="37" spans="1:5" ht="22.5" customHeight="1" x14ac:dyDescent="0.25">
      <c r="A37" s="49" t="s">
        <v>48</v>
      </c>
      <c r="B37" s="37" t="s">
        <v>28</v>
      </c>
      <c r="C37" s="37" t="s">
        <v>28</v>
      </c>
      <c r="D37" s="37" t="s">
        <v>28</v>
      </c>
      <c r="E37" s="42">
        <v>10222.691999999999</v>
      </c>
    </row>
    <row r="38" spans="1:5" ht="12.75" customHeight="1" x14ac:dyDescent="0.25">
      <c r="A38" s="15"/>
      <c r="B38" s="37"/>
      <c r="C38" s="37"/>
      <c r="D38" s="37"/>
      <c r="E38" s="37"/>
    </row>
    <row r="39" spans="1:5" ht="12.75" customHeight="1" x14ac:dyDescent="0.25">
      <c r="A39" s="26" t="s">
        <v>30</v>
      </c>
      <c r="B39" s="41" t="s">
        <v>28</v>
      </c>
      <c r="C39" s="41" t="s">
        <v>28</v>
      </c>
      <c r="D39" s="41" t="s">
        <v>28</v>
      </c>
      <c r="E39" s="50">
        <v>14667.673500000001</v>
      </c>
    </row>
    <row r="40" spans="1:5" ht="3.75" customHeight="1" x14ac:dyDescent="0.25">
      <c r="A40" s="35"/>
      <c r="B40" s="35"/>
      <c r="C40" s="35"/>
      <c r="D40" s="35"/>
      <c r="E40" s="51"/>
    </row>
    <row r="41" spans="1:5" ht="3.75" customHeight="1" x14ac:dyDescent="0.25">
      <c r="A41" s="15"/>
      <c r="B41" s="37"/>
      <c r="C41" s="37"/>
      <c r="D41" s="37"/>
      <c r="E41" s="42"/>
    </row>
    <row r="42" spans="1:5" ht="12.75" customHeight="1" x14ac:dyDescent="0.25">
      <c r="A42" s="53" t="s">
        <v>90</v>
      </c>
      <c r="B42" s="15"/>
      <c r="C42" s="37"/>
      <c r="D42" s="37"/>
      <c r="E42" s="42"/>
    </row>
    <row r="43" spans="1:5" ht="12.75" customHeight="1" x14ac:dyDescent="0.25">
      <c r="A43" s="53" t="s">
        <v>92</v>
      </c>
      <c r="B43" s="15"/>
      <c r="C43" s="37"/>
      <c r="D43" s="37"/>
      <c r="E43" s="42"/>
    </row>
    <row r="44" spans="1:5" ht="12.75" customHeight="1" x14ac:dyDescent="0.25">
      <c r="A44" s="53" t="s">
        <v>94</v>
      </c>
      <c r="B44" s="15"/>
      <c r="C44" s="37"/>
      <c r="D44" s="37"/>
      <c r="E44" s="42"/>
    </row>
    <row r="45" spans="1:5" ht="12.75" customHeight="1" x14ac:dyDescent="0.25">
      <c r="A45" s="15" t="s">
        <v>95</v>
      </c>
      <c r="B45" s="15"/>
      <c r="C45" s="37"/>
      <c r="D45" s="37"/>
      <c r="E45" s="42"/>
    </row>
    <row r="46" spans="1:5" ht="12.75" customHeight="1" x14ac:dyDescent="0.25">
      <c r="A46" s="39" t="s">
        <v>85</v>
      </c>
      <c r="B46" s="15"/>
      <c r="C46" s="15"/>
      <c r="D46" s="15"/>
      <c r="E46" s="15"/>
    </row>
    <row r="47" spans="1:5" ht="12.75" customHeight="1" x14ac:dyDescent="0.25">
      <c r="B47" s="15"/>
      <c r="C47" s="15"/>
      <c r="D47" s="15"/>
      <c r="E47" s="15"/>
    </row>
    <row r="48" spans="1:5" ht="12.75" customHeight="1" x14ac:dyDescent="0.25">
      <c r="A48" s="38" t="s">
        <v>82</v>
      </c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F48"/>
  <sheetViews>
    <sheetView showGridLines="0" zoomScaleNormal="100" workbookViewId="0"/>
  </sheetViews>
  <sheetFormatPr baseColWidth="10" defaultColWidth="11.42578125" defaultRowHeight="12.75" x14ac:dyDescent="0.25"/>
  <cols>
    <col min="1" max="1" width="41.42578125" style="1" customWidth="1"/>
    <col min="2" max="16384" width="11.42578125" style="1"/>
  </cols>
  <sheetData>
    <row r="1" spans="1:6" s="3" customFormat="1" ht="12.75" customHeight="1" x14ac:dyDescent="0.2">
      <c r="A1" s="4" t="s">
        <v>12</v>
      </c>
      <c r="E1" s="6" t="s">
        <v>80</v>
      </c>
    </row>
    <row r="2" spans="1:6" s="3" customFormat="1" ht="12.75" customHeight="1" x14ac:dyDescent="0.2">
      <c r="A2" s="5" t="s">
        <v>46</v>
      </c>
    </row>
    <row r="3" spans="1:6" s="3" customFormat="1" ht="3.75" customHeight="1" x14ac:dyDescent="0.2">
      <c r="A3" s="7"/>
      <c r="B3" s="7"/>
      <c r="C3" s="7"/>
      <c r="D3" s="7"/>
      <c r="E3" s="7"/>
    </row>
    <row r="4" spans="1:6" ht="3.75" customHeight="1" x14ac:dyDescent="0.25">
      <c r="A4" s="15"/>
      <c r="B4" s="17"/>
      <c r="C4" s="17"/>
      <c r="D4" s="17"/>
      <c r="E4" s="15"/>
    </row>
    <row r="5" spans="1:6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6" s="2" customFormat="1" ht="3.75" customHeight="1" x14ac:dyDescent="0.25">
      <c r="A6" s="22"/>
      <c r="B6" s="24"/>
      <c r="C6" s="24"/>
      <c r="D6" s="24"/>
      <c r="E6" s="22"/>
    </row>
    <row r="7" spans="1:6" ht="3.75" customHeight="1" x14ac:dyDescent="0.25">
      <c r="A7" s="15"/>
      <c r="B7" s="15"/>
      <c r="C7" s="15"/>
      <c r="D7" s="15"/>
      <c r="E7" s="15"/>
    </row>
    <row r="8" spans="1:6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41">
        <v>2505013.8031843486</v>
      </c>
    </row>
    <row r="9" spans="1:6" ht="12.75" customHeight="1" x14ac:dyDescent="0.25">
      <c r="A9" s="15"/>
      <c r="B9" s="42"/>
      <c r="C9" s="42"/>
      <c r="D9" s="42"/>
      <c r="E9" s="42"/>
    </row>
    <row r="10" spans="1:6" ht="12.75" customHeight="1" x14ac:dyDescent="0.25">
      <c r="A10" s="26" t="s">
        <v>1</v>
      </c>
      <c r="B10" s="41">
        <v>759464.0340000001</v>
      </c>
      <c r="C10" s="41">
        <v>516223.97499999998</v>
      </c>
      <c r="D10" s="41">
        <v>710929.03600000008</v>
      </c>
      <c r="E10" s="41">
        <v>1986617.0450000002</v>
      </c>
      <c r="F10" s="8"/>
    </row>
    <row r="11" spans="1:6" ht="12.75" customHeight="1" x14ac:dyDescent="0.25">
      <c r="A11" s="30" t="s">
        <v>17</v>
      </c>
      <c r="B11" s="42">
        <v>604330.25800000003</v>
      </c>
      <c r="C11" s="42">
        <v>292352.30599999998</v>
      </c>
      <c r="D11" s="42">
        <v>303966.03499999997</v>
      </c>
      <c r="E11" s="42">
        <v>1200648.5989999999</v>
      </c>
    </row>
    <row r="12" spans="1:6" ht="12.75" customHeight="1" x14ac:dyDescent="0.25">
      <c r="A12" s="31" t="s">
        <v>18</v>
      </c>
      <c r="B12" s="42">
        <v>140163.22099999999</v>
      </c>
      <c r="C12" s="42">
        <v>113318.83</v>
      </c>
      <c r="D12" s="42">
        <v>152741.08300000001</v>
      </c>
      <c r="E12" s="42">
        <v>406223.13399999996</v>
      </c>
    </row>
    <row r="13" spans="1:6" ht="12.75" customHeight="1" x14ac:dyDescent="0.25">
      <c r="A13" s="31" t="s">
        <v>33</v>
      </c>
      <c r="B13" s="42">
        <v>4802.8069999999998</v>
      </c>
      <c r="C13" s="42">
        <v>76851.525999999998</v>
      </c>
      <c r="D13" s="42">
        <v>194873.99799999999</v>
      </c>
      <c r="E13" s="42">
        <v>276528.33100000001</v>
      </c>
    </row>
    <row r="14" spans="1:6" ht="12.75" customHeight="1" x14ac:dyDescent="0.25">
      <c r="A14" s="31" t="s">
        <v>14</v>
      </c>
      <c r="B14" s="42">
        <v>2459.1170000000002</v>
      </c>
      <c r="C14" s="42">
        <v>32316.550999999999</v>
      </c>
      <c r="D14" s="42">
        <v>56945.209000000003</v>
      </c>
      <c r="E14" s="42">
        <v>91720.877000000008</v>
      </c>
    </row>
    <row r="15" spans="1:6" ht="12.75" customHeight="1" x14ac:dyDescent="0.25">
      <c r="A15" s="31" t="s">
        <v>25</v>
      </c>
      <c r="B15" s="42">
        <v>7708.6310000000003</v>
      </c>
      <c r="C15" s="42">
        <v>1384.7619999999999</v>
      </c>
      <c r="D15" s="42">
        <v>2402.7109999999998</v>
      </c>
      <c r="E15" s="42">
        <v>11496.103999999999</v>
      </c>
    </row>
    <row r="16" spans="1:6" ht="12.75" customHeight="1" x14ac:dyDescent="0.25">
      <c r="A16" s="43"/>
      <c r="B16" s="42"/>
      <c r="C16" s="42"/>
      <c r="D16" s="42"/>
      <c r="E16" s="42"/>
    </row>
    <row r="17" spans="1:6" ht="12.75" customHeight="1" x14ac:dyDescent="0.25">
      <c r="A17" s="26" t="s">
        <v>19</v>
      </c>
      <c r="B17" s="41"/>
      <c r="C17" s="41"/>
      <c r="D17" s="41"/>
      <c r="E17" s="50">
        <v>539063.54318434803</v>
      </c>
      <c r="F17" s="8"/>
    </row>
    <row r="18" spans="1:6" ht="12.75" customHeight="1" x14ac:dyDescent="0.25">
      <c r="A18" s="15" t="s">
        <v>20</v>
      </c>
      <c r="B18" s="42">
        <v>117353.30720837916</v>
      </c>
      <c r="C18" s="42">
        <v>55257.274265950495</v>
      </c>
      <c r="D18" s="42">
        <v>51902.94771001894</v>
      </c>
      <c r="E18" s="36">
        <v>224513.52918434856</v>
      </c>
      <c r="F18" s="8"/>
    </row>
    <row r="19" spans="1:6" ht="12.75" customHeight="1" x14ac:dyDescent="0.25">
      <c r="A19" s="44" t="s">
        <v>21</v>
      </c>
      <c r="B19" s="42">
        <v>72062.907498379151</v>
      </c>
      <c r="C19" s="42">
        <v>30048.585905950491</v>
      </c>
      <c r="D19" s="42">
        <v>20799.644100018937</v>
      </c>
      <c r="E19" s="36">
        <v>122911.13750434856</v>
      </c>
    </row>
    <row r="20" spans="1:6" ht="12.75" customHeight="1" x14ac:dyDescent="0.25">
      <c r="A20" s="43" t="s">
        <v>24</v>
      </c>
      <c r="B20" s="42"/>
      <c r="C20" s="42"/>
      <c r="D20" s="42"/>
      <c r="E20" s="42"/>
    </row>
    <row r="21" spans="1:6" ht="12.75" customHeight="1" x14ac:dyDescent="0.25">
      <c r="A21" s="45" t="s">
        <v>2</v>
      </c>
      <c r="B21" s="42">
        <v>42077.320032690797</v>
      </c>
      <c r="C21" s="42">
        <v>11969.79390595049</v>
      </c>
      <c r="D21" s="42">
        <v>9254.2839626217501</v>
      </c>
      <c r="E21" s="42">
        <v>63301.39790126303</v>
      </c>
    </row>
    <row r="22" spans="1:6" ht="12.75" customHeight="1" x14ac:dyDescent="0.25">
      <c r="A22" s="43" t="s">
        <v>3</v>
      </c>
      <c r="B22" s="42">
        <v>1499.1129402274501</v>
      </c>
      <c r="C22" s="42">
        <v>1745.325</v>
      </c>
      <c r="D22" s="42">
        <v>4978.6719076404197</v>
      </c>
      <c r="E22" s="42">
        <v>8223.1098478678687</v>
      </c>
    </row>
    <row r="23" spans="1:6" ht="12.75" customHeight="1" x14ac:dyDescent="0.25">
      <c r="A23" s="43" t="s">
        <v>4</v>
      </c>
      <c r="B23" s="42">
        <v>2882.0493019350602</v>
      </c>
      <c r="C23" s="42">
        <v>1484.662</v>
      </c>
      <c r="D23" s="42">
        <v>2332.5143977303519</v>
      </c>
      <c r="E23" s="42">
        <v>6699.2256996654123</v>
      </c>
    </row>
    <row r="24" spans="1:6" ht="12.75" customHeight="1" x14ac:dyDescent="0.25">
      <c r="A24" s="43" t="s">
        <v>27</v>
      </c>
      <c r="B24" s="42">
        <v>2105.6792235258399</v>
      </c>
      <c r="C24" s="42">
        <v>827.70100000000002</v>
      </c>
      <c r="D24" s="42">
        <v>190.54323202641939</v>
      </c>
      <c r="E24" s="42">
        <v>3123.9234555522594</v>
      </c>
    </row>
    <row r="25" spans="1:6" ht="12.75" customHeight="1" x14ac:dyDescent="0.25">
      <c r="A25" s="43" t="s">
        <v>5</v>
      </c>
      <c r="B25" s="42">
        <v>5131.3100000000004</v>
      </c>
      <c r="C25" s="42">
        <v>854.226</v>
      </c>
      <c r="D25" s="42">
        <v>6.6189999999999998</v>
      </c>
      <c r="E25" s="42">
        <v>5991.9059999999999</v>
      </c>
    </row>
    <row r="26" spans="1:6" ht="12.75" customHeight="1" x14ac:dyDescent="0.25">
      <c r="A26" s="43" t="s">
        <v>6</v>
      </c>
      <c r="B26" s="42">
        <v>1527.107</v>
      </c>
      <c r="C26" s="42">
        <v>317.03100000000001</v>
      </c>
      <c r="D26" s="42">
        <v>6.37</v>
      </c>
      <c r="E26" s="42">
        <v>1850.5079999999998</v>
      </c>
    </row>
    <row r="27" spans="1:6" ht="12.75" customHeight="1" x14ac:dyDescent="0.25">
      <c r="A27" s="43" t="s">
        <v>7</v>
      </c>
      <c r="B27" s="42">
        <v>41.726999999999997</v>
      </c>
      <c r="C27" s="42">
        <v>12.019</v>
      </c>
      <c r="D27" s="42">
        <v>1.2</v>
      </c>
      <c r="E27" s="42">
        <v>54.945999999999998</v>
      </c>
    </row>
    <row r="28" spans="1:6" ht="12.75" customHeight="1" x14ac:dyDescent="0.25">
      <c r="A28" s="43" t="s">
        <v>43</v>
      </c>
      <c r="B28" s="42">
        <v>31.890999999999998</v>
      </c>
      <c r="C28" s="42">
        <v>7.4530000000000003</v>
      </c>
      <c r="D28" s="42">
        <v>0.75060000000000004</v>
      </c>
      <c r="E28" s="42">
        <v>40.0946</v>
      </c>
    </row>
    <row r="29" spans="1:6" ht="12.75" customHeight="1" x14ac:dyDescent="0.25">
      <c r="A29" s="43" t="s">
        <v>8</v>
      </c>
      <c r="B29" s="42">
        <v>16766.710999999999</v>
      </c>
      <c r="C29" s="42">
        <v>12830.375</v>
      </c>
      <c r="D29" s="42">
        <v>4028.94</v>
      </c>
      <c r="E29" s="42">
        <v>33626.025999999998</v>
      </c>
    </row>
    <row r="30" spans="1:6" ht="12.75" customHeight="1" x14ac:dyDescent="0.25">
      <c r="A30" s="46" t="s">
        <v>31</v>
      </c>
      <c r="B30" s="42">
        <v>14389.523710000001</v>
      </c>
      <c r="C30" s="42">
        <v>11611.333359999999</v>
      </c>
      <c r="D30" s="42">
        <v>17092.197609999999</v>
      </c>
      <c r="E30" s="42">
        <v>43093.054680000001</v>
      </c>
    </row>
    <row r="31" spans="1:6" ht="12.75" customHeight="1" x14ac:dyDescent="0.25">
      <c r="A31" s="47" t="s">
        <v>22</v>
      </c>
      <c r="B31" s="42">
        <v>21935.576000000001</v>
      </c>
      <c r="C31" s="42">
        <v>7986.2219999999998</v>
      </c>
      <c r="D31" s="42">
        <v>607.22199999999998</v>
      </c>
      <c r="E31" s="42">
        <v>30529.02</v>
      </c>
    </row>
    <row r="32" spans="1:6" ht="12.75" customHeight="1" x14ac:dyDescent="0.25">
      <c r="A32" s="44" t="s">
        <v>23</v>
      </c>
      <c r="B32" s="42">
        <v>8965.2999999999993</v>
      </c>
      <c r="C32" s="42">
        <v>5611.1329999999998</v>
      </c>
      <c r="D32" s="42">
        <v>13403.884</v>
      </c>
      <c r="E32" s="42">
        <v>27980.316999999999</v>
      </c>
    </row>
    <row r="33" spans="1:5" ht="12.75" customHeight="1" x14ac:dyDescent="0.25">
      <c r="A33" s="30" t="s">
        <v>40</v>
      </c>
      <c r="B33" s="42">
        <v>101009.41899999999</v>
      </c>
      <c r="C33" s="42">
        <v>64287.054000000004</v>
      </c>
      <c r="D33" s="42">
        <v>51293.320999999996</v>
      </c>
      <c r="E33" s="52">
        <v>216589.79399999999</v>
      </c>
    </row>
    <row r="34" spans="1:5" ht="12.75" customHeight="1" x14ac:dyDescent="0.25">
      <c r="A34" s="48" t="s">
        <v>41</v>
      </c>
      <c r="B34" s="42">
        <v>32270.43</v>
      </c>
      <c r="C34" s="42">
        <v>16204.16</v>
      </c>
      <c r="D34" s="42">
        <v>7550.393</v>
      </c>
      <c r="E34" s="52">
        <v>56024.982999999993</v>
      </c>
    </row>
    <row r="35" spans="1:5" ht="12.75" customHeight="1" x14ac:dyDescent="0.25">
      <c r="A35" s="48" t="s">
        <v>42</v>
      </c>
      <c r="B35" s="42">
        <v>68738.989000000001</v>
      </c>
      <c r="C35" s="42">
        <v>48082.894</v>
      </c>
      <c r="D35" s="42">
        <v>43742.928</v>
      </c>
      <c r="E35" s="52">
        <v>160564.81099999999</v>
      </c>
    </row>
    <row r="36" spans="1:5" ht="12.75" customHeight="1" x14ac:dyDescent="0.25">
      <c r="A36" s="15" t="s">
        <v>9</v>
      </c>
      <c r="B36" s="37" t="s">
        <v>28</v>
      </c>
      <c r="C36" s="37" t="s">
        <v>28</v>
      </c>
      <c r="D36" s="37" t="s">
        <v>28</v>
      </c>
      <c r="E36" s="42">
        <v>91711.409</v>
      </c>
    </row>
    <row r="37" spans="1:5" ht="12.75" customHeight="1" x14ac:dyDescent="0.25">
      <c r="A37" s="15" t="s">
        <v>10</v>
      </c>
      <c r="B37" s="37" t="s">
        <v>28</v>
      </c>
      <c r="C37" s="37" t="s">
        <v>28</v>
      </c>
      <c r="D37" s="37" t="s">
        <v>28</v>
      </c>
      <c r="E37" s="42">
        <v>6248.8109999999997</v>
      </c>
    </row>
    <row r="38" spans="1:5" ht="12.75" customHeight="1" x14ac:dyDescent="0.25">
      <c r="A38" s="15"/>
      <c r="B38" s="37"/>
      <c r="C38" s="37"/>
      <c r="D38" s="37"/>
      <c r="E38" s="37"/>
    </row>
    <row r="39" spans="1:5" ht="12.75" customHeight="1" x14ac:dyDescent="0.25">
      <c r="A39" s="26" t="s">
        <v>30</v>
      </c>
      <c r="B39" s="41" t="s">
        <v>28</v>
      </c>
      <c r="C39" s="41" t="s">
        <v>28</v>
      </c>
      <c r="D39" s="41" t="s">
        <v>28</v>
      </c>
      <c r="E39" s="50">
        <v>20666.785</v>
      </c>
    </row>
    <row r="40" spans="1:5" ht="3.75" customHeight="1" x14ac:dyDescent="0.25">
      <c r="A40" s="33"/>
      <c r="B40" s="35"/>
      <c r="C40" s="35"/>
      <c r="D40" s="35"/>
      <c r="E40" s="51"/>
    </row>
    <row r="41" spans="1:5" ht="3.75" customHeight="1" x14ac:dyDescent="0.25">
      <c r="A41" s="15"/>
      <c r="B41" s="37"/>
      <c r="C41" s="37"/>
      <c r="D41" s="37"/>
      <c r="E41" s="42"/>
    </row>
    <row r="42" spans="1:5" ht="12.75" customHeight="1" x14ac:dyDescent="0.25">
      <c r="A42" s="53" t="s">
        <v>90</v>
      </c>
      <c r="B42" s="15"/>
      <c r="C42" s="37"/>
      <c r="D42" s="37"/>
      <c r="E42" s="42"/>
    </row>
    <row r="43" spans="1:5" ht="12.75" customHeight="1" x14ac:dyDescent="0.25">
      <c r="A43" s="53" t="s">
        <v>92</v>
      </c>
      <c r="B43" s="15"/>
      <c r="C43" s="37"/>
      <c r="D43" s="37"/>
      <c r="E43" s="42"/>
    </row>
    <row r="44" spans="1:5" ht="12.75" customHeight="1" x14ac:dyDescent="0.25">
      <c r="A44" s="53" t="s">
        <v>94</v>
      </c>
      <c r="B44" s="15"/>
      <c r="C44" s="37"/>
      <c r="D44" s="37"/>
      <c r="E44" s="42"/>
    </row>
    <row r="45" spans="1:5" ht="12.75" customHeight="1" x14ac:dyDescent="0.25">
      <c r="A45" s="15" t="s">
        <v>95</v>
      </c>
      <c r="B45" s="15"/>
      <c r="C45" s="37"/>
      <c r="D45" s="37"/>
      <c r="E45" s="42"/>
    </row>
    <row r="46" spans="1:5" ht="12.75" customHeight="1" x14ac:dyDescent="0.25">
      <c r="A46" s="39" t="s">
        <v>85</v>
      </c>
      <c r="B46" s="15"/>
      <c r="C46" s="15"/>
      <c r="D46" s="15"/>
      <c r="E46" s="15"/>
    </row>
    <row r="47" spans="1:5" ht="12.75" customHeight="1" x14ac:dyDescent="0.25">
      <c r="B47" s="15"/>
      <c r="C47" s="15"/>
      <c r="D47" s="15"/>
      <c r="E47" s="15"/>
    </row>
    <row r="48" spans="1:5" ht="12.75" customHeight="1" x14ac:dyDescent="0.25">
      <c r="A48" s="38" t="s">
        <v>82</v>
      </c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6" s="3" customFormat="1" ht="12.75" customHeight="1" x14ac:dyDescent="0.2">
      <c r="A1" s="4" t="s">
        <v>12</v>
      </c>
      <c r="E1" s="6" t="s">
        <v>80</v>
      </c>
    </row>
    <row r="2" spans="1:6" s="3" customFormat="1" ht="12.75" customHeight="1" x14ac:dyDescent="0.2">
      <c r="A2" s="5" t="s">
        <v>39</v>
      </c>
    </row>
    <row r="3" spans="1:6" s="3" customFormat="1" ht="3.75" customHeight="1" x14ac:dyDescent="0.2">
      <c r="A3" s="7"/>
      <c r="B3" s="7"/>
      <c r="C3" s="7"/>
      <c r="D3" s="7"/>
      <c r="E3" s="7"/>
    </row>
    <row r="4" spans="1:6" ht="3.75" customHeight="1" x14ac:dyDescent="0.25">
      <c r="A4" s="15"/>
      <c r="B4" s="17"/>
      <c r="C4" s="17"/>
      <c r="D4" s="17"/>
      <c r="E4" s="15"/>
    </row>
    <row r="5" spans="1:6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6" s="2" customFormat="1" ht="3.75" customHeight="1" x14ac:dyDescent="0.25">
      <c r="A6" s="22"/>
      <c r="B6" s="24"/>
      <c r="C6" s="24"/>
      <c r="D6" s="24"/>
      <c r="E6" s="22"/>
    </row>
    <row r="7" spans="1:6" ht="3.75" customHeight="1" x14ac:dyDescent="0.25">
      <c r="A7" s="15"/>
      <c r="B7" s="15"/>
      <c r="C7" s="15"/>
      <c r="D7" s="15"/>
      <c r="E7" s="15"/>
    </row>
    <row r="8" spans="1:6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v>2575038.9345841152</v>
      </c>
    </row>
    <row r="9" spans="1:6" ht="12.75" customHeight="1" x14ac:dyDescent="0.25">
      <c r="A9" s="15"/>
      <c r="B9" s="42"/>
      <c r="C9" s="42"/>
      <c r="D9" s="42"/>
      <c r="E9" s="42"/>
    </row>
    <row r="10" spans="1:6" ht="12.75" customHeight="1" x14ac:dyDescent="0.25">
      <c r="A10" s="26" t="s">
        <v>1</v>
      </c>
      <c r="B10" s="41">
        <v>796121.95299999986</v>
      </c>
      <c r="C10" s="41">
        <v>538252.80899999989</v>
      </c>
      <c r="D10" s="41">
        <v>735982.72499999998</v>
      </c>
      <c r="E10" s="41">
        <v>2070357.4869999997</v>
      </c>
      <c r="F10" s="8"/>
    </row>
    <row r="11" spans="1:6" ht="12.75" customHeight="1" x14ac:dyDescent="0.25">
      <c r="A11" s="30" t="s">
        <v>17</v>
      </c>
      <c r="B11" s="42">
        <v>638873.11899999995</v>
      </c>
      <c r="C11" s="42">
        <v>312071.59999999998</v>
      </c>
      <c r="D11" s="42">
        <v>324736.74699999997</v>
      </c>
      <c r="E11" s="42">
        <v>1275681.466</v>
      </c>
    </row>
    <row r="12" spans="1:6" ht="12.75" customHeight="1" x14ac:dyDescent="0.25">
      <c r="A12" s="31" t="s">
        <v>18</v>
      </c>
      <c r="B12" s="42">
        <v>142707.94399999999</v>
      </c>
      <c r="C12" s="42">
        <v>114733.342</v>
      </c>
      <c r="D12" s="42">
        <v>155371.326</v>
      </c>
      <c r="E12" s="42">
        <v>412812.61199999996</v>
      </c>
    </row>
    <row r="13" spans="1:6" ht="12.75" customHeight="1" x14ac:dyDescent="0.25">
      <c r="A13" s="31" t="s">
        <v>33</v>
      </c>
      <c r="B13" s="42">
        <v>4694.0540000000001</v>
      </c>
      <c r="C13" s="42">
        <v>77419.756999999998</v>
      </c>
      <c r="D13" s="42">
        <v>195671.95300000001</v>
      </c>
      <c r="E13" s="42">
        <v>277785.76400000002</v>
      </c>
    </row>
    <row r="14" spans="1:6" ht="12.75" customHeight="1" x14ac:dyDescent="0.25">
      <c r="A14" s="31" t="s">
        <v>14</v>
      </c>
      <c r="B14" s="42">
        <v>2386.4670000000001</v>
      </c>
      <c r="C14" s="42">
        <v>32666.637999999999</v>
      </c>
      <c r="D14" s="42">
        <v>57617.485000000001</v>
      </c>
      <c r="E14" s="42">
        <v>92670.59</v>
      </c>
    </row>
    <row r="15" spans="1:6" ht="12.75" customHeight="1" x14ac:dyDescent="0.25">
      <c r="A15" s="31" t="s">
        <v>25</v>
      </c>
      <c r="B15" s="42">
        <v>7460.3689999999997</v>
      </c>
      <c r="C15" s="42">
        <v>1361.472</v>
      </c>
      <c r="D15" s="42">
        <v>2585.2139999999999</v>
      </c>
      <c r="E15" s="42">
        <v>11407.055</v>
      </c>
    </row>
    <row r="16" spans="1:6" ht="12.75" customHeight="1" x14ac:dyDescent="0.25">
      <c r="A16" s="43"/>
      <c r="B16" s="42"/>
      <c r="C16" s="42"/>
      <c r="D16" s="42"/>
      <c r="E16" s="42"/>
    </row>
    <row r="17" spans="1:6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50">
        <v>523533</v>
      </c>
      <c r="F17" s="8"/>
    </row>
    <row r="18" spans="1:6" ht="12.75" customHeight="1" x14ac:dyDescent="0.25">
      <c r="A18" s="15" t="s">
        <v>20</v>
      </c>
      <c r="B18" s="37">
        <v>114435.12064031781</v>
      </c>
      <c r="C18" s="37">
        <v>54334.934338845698</v>
      </c>
      <c r="D18" s="37">
        <v>48965.769704951585</v>
      </c>
      <c r="E18" s="37">
        <v>217737</v>
      </c>
      <c r="F18" s="8"/>
    </row>
    <row r="19" spans="1:6" ht="12.75" customHeight="1" x14ac:dyDescent="0.25">
      <c r="A19" s="44" t="s">
        <v>21</v>
      </c>
      <c r="B19" s="42">
        <v>73684.267070317801</v>
      </c>
      <c r="C19" s="42">
        <v>31724.0131888457</v>
      </c>
      <c r="D19" s="42">
        <v>21517.983154951591</v>
      </c>
      <c r="E19" s="42">
        <v>126928</v>
      </c>
    </row>
    <row r="20" spans="1:6" ht="12.75" customHeight="1" x14ac:dyDescent="0.25">
      <c r="A20" s="43" t="s">
        <v>24</v>
      </c>
      <c r="B20" s="42"/>
      <c r="C20" s="42"/>
      <c r="D20" s="42"/>
      <c r="E20" s="42"/>
    </row>
    <row r="21" spans="1:6" ht="12.75" customHeight="1" x14ac:dyDescent="0.25">
      <c r="A21" s="45" t="s">
        <v>2</v>
      </c>
      <c r="B21" s="42">
        <v>40596.824531049402</v>
      </c>
      <c r="C21" s="42">
        <v>11510.96568884571</v>
      </c>
      <c r="D21" s="42">
        <v>8969.3064952985696</v>
      </c>
      <c r="E21" s="42">
        <v>61077.096715193678</v>
      </c>
    </row>
    <row r="22" spans="1:6" ht="12.75" customHeight="1" x14ac:dyDescent="0.25">
      <c r="A22" s="43" t="s">
        <v>3</v>
      </c>
      <c r="B22" s="42">
        <v>3643.73152262436</v>
      </c>
      <c r="C22" s="42">
        <v>3450.9929999999999</v>
      </c>
      <c r="D22" s="42">
        <v>5898.8139980252399</v>
      </c>
      <c r="E22" s="42">
        <v>12993.538520649599</v>
      </c>
    </row>
    <row r="23" spans="1:6" ht="12.75" customHeight="1" x14ac:dyDescent="0.25">
      <c r="A23" s="43" t="s">
        <v>4</v>
      </c>
      <c r="B23" s="42">
        <v>2796.5521732154198</v>
      </c>
      <c r="C23" s="42">
        <v>1482.1479999999999</v>
      </c>
      <c r="D23" s="42">
        <v>2315.6822142594401</v>
      </c>
      <c r="E23" s="42">
        <v>6594.3823874748596</v>
      </c>
    </row>
    <row r="24" spans="1:6" ht="12.75" customHeight="1" x14ac:dyDescent="0.25">
      <c r="A24" s="43" t="s">
        <v>27</v>
      </c>
      <c r="B24" s="42">
        <v>2100.4058434286403</v>
      </c>
      <c r="C24" s="42">
        <v>831.5865</v>
      </c>
      <c r="D24" s="42">
        <v>206.465447368421</v>
      </c>
      <c r="E24" s="42">
        <v>3138.4577907970611</v>
      </c>
    </row>
    <row r="25" spans="1:6" ht="12.75" customHeight="1" x14ac:dyDescent="0.25">
      <c r="A25" s="43" t="s">
        <v>5</v>
      </c>
      <c r="B25" s="42">
        <v>5466.1750000000002</v>
      </c>
      <c r="C25" s="42">
        <v>949.47799999999995</v>
      </c>
      <c r="D25" s="42">
        <v>7.56</v>
      </c>
      <c r="E25" s="42">
        <v>6423.2130000000006</v>
      </c>
    </row>
    <row r="26" spans="1:6" ht="12.75" customHeight="1" x14ac:dyDescent="0.25">
      <c r="A26" s="43" t="s">
        <v>6</v>
      </c>
      <c r="B26" s="42">
        <v>1786.0050000000001</v>
      </c>
      <c r="C26" s="42">
        <v>322.37099999999998</v>
      </c>
      <c r="D26" s="42">
        <v>5.25</v>
      </c>
      <c r="E26" s="42">
        <v>2113.6260000000002</v>
      </c>
    </row>
    <row r="27" spans="1:6" ht="12.75" customHeight="1" x14ac:dyDescent="0.25">
      <c r="A27" s="43" t="s">
        <v>7</v>
      </c>
      <c r="B27" s="42">
        <v>44.947000000000003</v>
      </c>
      <c r="C27" s="42">
        <v>12.045</v>
      </c>
      <c r="D27" s="42">
        <v>0.42</v>
      </c>
      <c r="E27" s="42">
        <v>57.412000000000006</v>
      </c>
    </row>
    <row r="28" spans="1:6" ht="12.75" customHeight="1" x14ac:dyDescent="0.25">
      <c r="A28" s="43" t="s">
        <v>8</v>
      </c>
      <c r="B28" s="42">
        <v>17249.626</v>
      </c>
      <c r="C28" s="42">
        <v>13164.425999999999</v>
      </c>
      <c r="D28" s="42">
        <v>4114.4849999999997</v>
      </c>
      <c r="E28" s="42">
        <v>34528.536999999997</v>
      </c>
    </row>
    <row r="29" spans="1:6" ht="12.75" customHeight="1" x14ac:dyDescent="0.25">
      <c r="A29" s="46" t="s">
        <v>31</v>
      </c>
      <c r="B29" s="42">
        <v>10118.02757</v>
      </c>
      <c r="C29" s="42">
        <v>8790.3771500000003</v>
      </c>
      <c r="D29" s="42">
        <v>13198.760549999999</v>
      </c>
      <c r="E29" s="42">
        <v>32107.165269999998</v>
      </c>
    </row>
    <row r="30" spans="1:6" ht="12.75" customHeight="1" x14ac:dyDescent="0.25">
      <c r="A30" s="47" t="s">
        <v>22</v>
      </c>
      <c r="B30" s="42">
        <v>21897.802</v>
      </c>
      <c r="C30" s="42">
        <v>8137.7129999999997</v>
      </c>
      <c r="D30" s="42">
        <v>593.27700000000004</v>
      </c>
      <c r="E30" s="42">
        <v>30628.792000000001</v>
      </c>
    </row>
    <row r="31" spans="1:6" ht="12.75" customHeight="1" x14ac:dyDescent="0.25">
      <c r="A31" s="44" t="s">
        <v>23</v>
      </c>
      <c r="B31" s="42">
        <v>8735.0239999999994</v>
      </c>
      <c r="C31" s="42">
        <v>5682.8310000000001</v>
      </c>
      <c r="D31" s="42">
        <v>13655.749</v>
      </c>
      <c r="E31" s="42">
        <v>28073.603999999999</v>
      </c>
    </row>
    <row r="32" spans="1:6" ht="12.75" customHeight="1" x14ac:dyDescent="0.25">
      <c r="A32" s="30" t="s">
        <v>40</v>
      </c>
      <c r="B32" s="42">
        <f>B33</f>
        <v>96379.012000000002</v>
      </c>
      <c r="C32" s="42">
        <f>C33</f>
        <v>61994.682000000001</v>
      </c>
      <c r="D32" s="42">
        <f>D33</f>
        <v>49422.142999999996</v>
      </c>
      <c r="E32" s="42">
        <f>E33</f>
        <v>207795.837</v>
      </c>
    </row>
    <row r="33" spans="1:5" ht="12.75" customHeight="1" x14ac:dyDescent="0.25">
      <c r="A33" s="46" t="s">
        <v>37</v>
      </c>
      <c r="B33" s="42">
        <v>96379.012000000002</v>
      </c>
      <c r="C33" s="42">
        <v>61994.682000000001</v>
      </c>
      <c r="D33" s="42">
        <v>49422.142999999996</v>
      </c>
      <c r="E33" s="42">
        <v>207795.837</v>
      </c>
    </row>
    <row r="34" spans="1:5" ht="12.75" customHeight="1" x14ac:dyDescent="0.25">
      <c r="A34" s="15" t="s">
        <v>9</v>
      </c>
      <c r="B34" s="37" t="s">
        <v>28</v>
      </c>
      <c r="C34" s="37" t="s">
        <v>28</v>
      </c>
      <c r="D34" s="37" t="s">
        <v>28</v>
      </c>
      <c r="E34" s="42">
        <v>92109.706000000006</v>
      </c>
    </row>
    <row r="35" spans="1:5" ht="12.75" customHeight="1" x14ac:dyDescent="0.25">
      <c r="A35" s="15" t="s">
        <v>10</v>
      </c>
      <c r="B35" s="37" t="s">
        <v>28</v>
      </c>
      <c r="C35" s="37" t="s">
        <v>28</v>
      </c>
      <c r="D35" s="37" t="s">
        <v>28</v>
      </c>
      <c r="E35" s="42">
        <v>5889.7469000000001</v>
      </c>
    </row>
    <row r="36" spans="1:5" ht="12.75" customHeight="1" x14ac:dyDescent="0.25">
      <c r="A36" s="15"/>
      <c r="B36" s="37"/>
      <c r="C36" s="37"/>
      <c r="D36" s="37"/>
      <c r="E36" s="37"/>
    </row>
    <row r="37" spans="1:5" ht="12.75" customHeight="1" x14ac:dyDescent="0.25">
      <c r="A37" s="26" t="s">
        <v>30</v>
      </c>
      <c r="B37" s="41" t="s">
        <v>28</v>
      </c>
      <c r="C37" s="41" t="s">
        <v>28</v>
      </c>
      <c r="D37" s="41" t="s">
        <v>28</v>
      </c>
      <c r="E37" s="50">
        <v>18851.143</v>
      </c>
    </row>
    <row r="38" spans="1:5" ht="3.75" customHeight="1" x14ac:dyDescent="0.25">
      <c r="A38" s="33"/>
      <c r="B38" s="35"/>
      <c r="C38" s="35"/>
      <c r="D38" s="35"/>
      <c r="E38" s="51"/>
    </row>
    <row r="39" spans="1:5" ht="3.75" customHeight="1" x14ac:dyDescent="0.25">
      <c r="A39" s="15"/>
      <c r="B39" s="37"/>
      <c r="C39" s="37"/>
      <c r="D39" s="37"/>
      <c r="E39" s="42"/>
    </row>
    <row r="40" spans="1:5" ht="12.75" customHeight="1" x14ac:dyDescent="0.25">
      <c r="A40" s="53" t="s">
        <v>90</v>
      </c>
      <c r="B40" s="15"/>
      <c r="C40" s="37"/>
      <c r="D40" s="37"/>
      <c r="E40" s="42"/>
    </row>
    <row r="41" spans="1:5" ht="12.75" customHeight="1" x14ac:dyDescent="0.25">
      <c r="A41" s="53" t="s">
        <v>92</v>
      </c>
      <c r="B41" s="15"/>
      <c r="C41" s="37"/>
      <c r="D41" s="37"/>
      <c r="E41" s="42"/>
    </row>
    <row r="42" spans="1:5" ht="12.75" customHeight="1" x14ac:dyDescent="0.25">
      <c r="A42" s="53" t="s">
        <v>94</v>
      </c>
      <c r="B42" s="15"/>
      <c r="C42" s="37"/>
      <c r="D42" s="37"/>
      <c r="E42" s="42"/>
    </row>
    <row r="43" spans="1:5" ht="12.75" customHeight="1" x14ac:dyDescent="0.25">
      <c r="A43" s="15" t="s">
        <v>95</v>
      </c>
      <c r="B43" s="15"/>
      <c r="C43" s="37"/>
      <c r="D43" s="37"/>
      <c r="E43" s="42"/>
    </row>
    <row r="44" spans="1:5" ht="12.75" customHeight="1" x14ac:dyDescent="0.25">
      <c r="A44" s="39" t="s">
        <v>85</v>
      </c>
      <c r="B44" s="15"/>
      <c r="C44" s="15"/>
      <c r="D44" s="15"/>
      <c r="E44" s="15"/>
    </row>
    <row r="45" spans="1:5" ht="12.75" customHeight="1" x14ac:dyDescent="0.25">
      <c r="B45" s="15"/>
      <c r="C45" s="15"/>
      <c r="D45" s="15"/>
      <c r="E45" s="15"/>
    </row>
    <row r="46" spans="1:5" ht="12.75" customHeight="1" x14ac:dyDescent="0.25">
      <c r="A46" s="38" t="s">
        <v>82</v>
      </c>
      <c r="B46" s="15"/>
      <c r="C46" s="15"/>
      <c r="D46" s="15"/>
      <c r="E46" s="15"/>
    </row>
    <row r="47" spans="1:5" ht="12.75" customHeight="1" x14ac:dyDescent="0.25">
      <c r="A47" s="38"/>
      <c r="B47" s="15"/>
      <c r="C47" s="15"/>
      <c r="D47" s="15"/>
      <c r="E47" s="15"/>
    </row>
    <row r="48" spans="1:5" ht="12.75" customHeight="1" x14ac:dyDescent="0.25">
      <c r="A48" s="39"/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9" s="3" customFormat="1" ht="12.75" customHeight="1" x14ac:dyDescent="0.2">
      <c r="A1" s="4" t="s">
        <v>12</v>
      </c>
      <c r="E1" s="6" t="s">
        <v>80</v>
      </c>
    </row>
    <row r="2" spans="1:9" s="3" customFormat="1" ht="12.75" customHeight="1" x14ac:dyDescent="0.2">
      <c r="A2" s="5" t="s">
        <v>38</v>
      </c>
    </row>
    <row r="3" spans="1:9" s="3" customFormat="1" ht="3.75" customHeight="1" x14ac:dyDescent="0.2">
      <c r="A3" s="7"/>
      <c r="B3" s="7"/>
      <c r="C3" s="7"/>
      <c r="D3" s="7"/>
      <c r="E3" s="7"/>
    </row>
    <row r="4" spans="1:9" ht="3.75" customHeight="1" x14ac:dyDescent="0.25">
      <c r="A4" s="15"/>
      <c r="B4" s="17"/>
      <c r="C4" s="17"/>
      <c r="D4" s="17"/>
      <c r="E4" s="15"/>
    </row>
    <row r="5" spans="1:9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9" s="2" customFormat="1" ht="3.75" customHeight="1" x14ac:dyDescent="0.25">
      <c r="A6" s="22"/>
      <c r="B6" s="24"/>
      <c r="C6" s="24"/>
      <c r="D6" s="24"/>
      <c r="E6" s="22"/>
    </row>
    <row r="7" spans="1:9" ht="3.75" customHeight="1" x14ac:dyDescent="0.25">
      <c r="A7" s="15"/>
      <c r="B7" s="15"/>
      <c r="C7" s="15"/>
      <c r="D7" s="15"/>
      <c r="E7" s="15"/>
    </row>
    <row r="8" spans="1:9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v>2499572</v>
      </c>
      <c r="F8" s="8"/>
    </row>
    <row r="9" spans="1:9" ht="12.75" customHeight="1" x14ac:dyDescent="0.25">
      <c r="A9" s="15"/>
      <c r="B9" s="42"/>
      <c r="C9" s="42"/>
      <c r="D9" s="42"/>
      <c r="E9" s="42"/>
    </row>
    <row r="10" spans="1:9" ht="12.75" customHeight="1" x14ac:dyDescent="0.25">
      <c r="A10" s="26" t="s">
        <v>1</v>
      </c>
      <c r="B10" s="41">
        <f>SUM(B11:B15)</f>
        <v>757235.14300000004</v>
      </c>
      <c r="C10" s="41">
        <f>SUM(C11:C15)</f>
        <v>516672.01700000005</v>
      </c>
      <c r="D10" s="41">
        <f>SUM(D11:D15)</f>
        <v>733274.29200000002</v>
      </c>
      <c r="E10" s="41">
        <v>2007181</v>
      </c>
      <c r="F10" s="8"/>
    </row>
    <row r="11" spans="1:9" ht="12.75" customHeight="1" x14ac:dyDescent="0.25">
      <c r="A11" s="30" t="s">
        <v>17</v>
      </c>
      <c r="B11" s="42">
        <v>653275</v>
      </c>
      <c r="C11" s="42">
        <v>325471</v>
      </c>
      <c r="D11" s="42">
        <v>340357</v>
      </c>
      <c r="E11" s="42">
        <v>1319103</v>
      </c>
      <c r="F11" s="8"/>
    </row>
    <row r="12" spans="1:9" ht="12.75" customHeight="1" x14ac:dyDescent="0.25">
      <c r="A12" s="31" t="s">
        <v>18</v>
      </c>
      <c r="B12" s="42">
        <v>89520</v>
      </c>
      <c r="C12" s="42">
        <v>77905</v>
      </c>
      <c r="D12" s="42">
        <v>133788</v>
      </c>
      <c r="E12" s="42">
        <v>301213</v>
      </c>
      <c r="F12" s="8"/>
    </row>
    <row r="13" spans="1:9" ht="12.75" customHeight="1" x14ac:dyDescent="0.25">
      <c r="A13" s="31" t="s">
        <v>33</v>
      </c>
      <c r="B13" s="42">
        <v>4638.7470000000003</v>
      </c>
      <c r="C13" s="42">
        <v>78647.551999999996</v>
      </c>
      <c r="D13" s="42">
        <v>197971.986</v>
      </c>
      <c r="E13" s="42">
        <v>281258</v>
      </c>
      <c r="F13" s="8"/>
    </row>
    <row r="14" spans="1:9" ht="12.75" customHeight="1" x14ac:dyDescent="0.25">
      <c r="A14" s="31" t="s">
        <v>14</v>
      </c>
      <c r="B14" s="42">
        <v>2389.15</v>
      </c>
      <c r="C14" s="42">
        <v>33270.281999999999</v>
      </c>
      <c r="D14" s="42">
        <v>58567.911999999997</v>
      </c>
      <c r="E14" s="42">
        <v>94227</v>
      </c>
      <c r="F14" s="8"/>
    </row>
    <row r="15" spans="1:9" ht="12.75" customHeight="1" x14ac:dyDescent="0.25">
      <c r="A15" s="31" t="s">
        <v>25</v>
      </c>
      <c r="B15" s="42">
        <v>7412.2460000000001</v>
      </c>
      <c r="C15" s="42">
        <v>1378.183</v>
      </c>
      <c r="D15" s="42">
        <v>2589.3939999999998</v>
      </c>
      <c r="E15" s="42">
        <v>11380</v>
      </c>
      <c r="I15" s="8"/>
    </row>
    <row r="16" spans="1:9" ht="12.75" customHeight="1" x14ac:dyDescent="0.25">
      <c r="A16" s="43"/>
      <c r="B16" s="42"/>
      <c r="C16" s="42"/>
      <c r="D16" s="42"/>
      <c r="E16" s="42"/>
      <c r="F16" s="8"/>
    </row>
    <row r="17" spans="1:7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50">
        <v>518211</v>
      </c>
      <c r="F17" s="8"/>
    </row>
    <row r="18" spans="1:7" ht="12.75" customHeight="1" x14ac:dyDescent="0.25">
      <c r="A18" s="15" t="s">
        <v>20</v>
      </c>
      <c r="B18" s="37">
        <v>113730.29742826251</v>
      </c>
      <c r="C18" s="37">
        <v>54904.582222133628</v>
      </c>
      <c r="D18" s="37">
        <v>48363.673335475469</v>
      </c>
      <c r="E18" s="37">
        <v>216998.55298587159</v>
      </c>
      <c r="F18" s="8"/>
    </row>
    <row r="19" spans="1:7" ht="12.75" customHeight="1" x14ac:dyDescent="0.25">
      <c r="A19" s="44" t="s">
        <v>21</v>
      </c>
      <c r="B19" s="42">
        <v>73402.852318262507</v>
      </c>
      <c r="C19" s="42">
        <v>31977.993472133625</v>
      </c>
      <c r="D19" s="42">
        <v>21594.792135475473</v>
      </c>
      <c r="E19" s="42">
        <v>126976</v>
      </c>
      <c r="F19" s="8"/>
    </row>
    <row r="20" spans="1:7" ht="12.75" customHeight="1" x14ac:dyDescent="0.25">
      <c r="A20" s="43" t="s">
        <v>24</v>
      </c>
      <c r="B20" s="42"/>
      <c r="C20" s="42"/>
      <c r="D20" s="42"/>
      <c r="E20" s="42"/>
      <c r="F20" s="8"/>
    </row>
    <row r="21" spans="1:7" ht="12.75" customHeight="1" x14ac:dyDescent="0.25">
      <c r="A21" s="45" t="s">
        <v>2</v>
      </c>
      <c r="B21" s="42">
        <v>39595.413210909799</v>
      </c>
      <c r="C21" s="42">
        <v>11348.732472133632</v>
      </c>
      <c r="D21" s="42">
        <v>8852.9741017025008</v>
      </c>
      <c r="E21" s="42">
        <v>59797.119784745904</v>
      </c>
    </row>
    <row r="22" spans="1:7" ht="12.75" customHeight="1" x14ac:dyDescent="0.25">
      <c r="A22" s="43" t="s">
        <v>3</v>
      </c>
      <c r="B22" s="42">
        <v>3911.4037355772402</v>
      </c>
      <c r="C22" s="42">
        <v>3609.5140000000001</v>
      </c>
      <c r="D22" s="42">
        <v>6119.8955234800596</v>
      </c>
      <c r="E22" s="42">
        <v>13640.8132590573</v>
      </c>
    </row>
    <row r="23" spans="1:7" ht="12.75" customHeight="1" x14ac:dyDescent="0.25">
      <c r="A23" s="43" t="s">
        <v>4</v>
      </c>
      <c r="B23" s="42">
        <v>2759.7022740859102</v>
      </c>
      <c r="C23" s="42">
        <v>1492.261</v>
      </c>
      <c r="D23" s="42">
        <v>2296.2431055703601</v>
      </c>
      <c r="E23" s="42">
        <v>6548.2063796562807</v>
      </c>
    </row>
    <row r="24" spans="1:7" ht="12.75" customHeight="1" x14ac:dyDescent="0.25">
      <c r="A24" s="43" t="s">
        <v>27</v>
      </c>
      <c r="B24" s="42">
        <v>2080.37809768955</v>
      </c>
      <c r="C24" s="42">
        <v>820.54700000000003</v>
      </c>
      <c r="D24" s="42">
        <v>204.58440472255009</v>
      </c>
      <c r="E24" s="42">
        <v>3105.5095024120997</v>
      </c>
      <c r="F24" s="8"/>
    </row>
    <row r="25" spans="1:7" ht="12.75" customHeight="1" x14ac:dyDescent="0.25">
      <c r="A25" s="43" t="s">
        <v>5</v>
      </c>
      <c r="B25" s="42">
        <v>5877.2619999999997</v>
      </c>
      <c r="C25" s="42">
        <v>1008.7859999999999</v>
      </c>
      <c r="D25" s="42">
        <v>5.43</v>
      </c>
      <c r="E25" s="42">
        <v>6891.4780000000001</v>
      </c>
      <c r="F25" s="8"/>
    </row>
    <row r="26" spans="1:7" ht="12.75" customHeight="1" x14ac:dyDescent="0.25">
      <c r="A26" s="43" t="s">
        <v>6</v>
      </c>
      <c r="B26" s="42">
        <v>1675.452</v>
      </c>
      <c r="C26" s="42">
        <v>320.31700000000001</v>
      </c>
      <c r="D26" s="42">
        <v>2.5</v>
      </c>
      <c r="E26" s="42">
        <v>1998.269</v>
      </c>
      <c r="F26" s="8"/>
      <c r="G26" s="8"/>
    </row>
    <row r="27" spans="1:7" ht="12.75" customHeight="1" x14ac:dyDescent="0.25">
      <c r="A27" s="43" t="s">
        <v>7</v>
      </c>
      <c r="B27" s="42">
        <v>47.932000000000002</v>
      </c>
      <c r="C27" s="42">
        <v>10.956</v>
      </c>
      <c r="D27" s="42">
        <v>0</v>
      </c>
      <c r="E27" s="42">
        <v>58.887999999999998</v>
      </c>
      <c r="F27" s="8"/>
    </row>
    <row r="28" spans="1:7" ht="12.75" customHeight="1" x14ac:dyDescent="0.25">
      <c r="A28" s="43" t="s">
        <v>8</v>
      </c>
      <c r="B28" s="42">
        <v>17455.309000000001</v>
      </c>
      <c r="C28" s="42">
        <v>13366.88</v>
      </c>
      <c r="D28" s="42">
        <v>4113.165</v>
      </c>
      <c r="E28" s="42">
        <v>34935.353999999999</v>
      </c>
      <c r="F28" s="8"/>
      <c r="G28" s="8"/>
    </row>
    <row r="29" spans="1:7" ht="12.75" customHeight="1" x14ac:dyDescent="0.25">
      <c r="A29" s="46" t="s">
        <v>31</v>
      </c>
      <c r="B29" s="42">
        <v>9641.87111</v>
      </c>
      <c r="C29" s="42">
        <v>8528.714750000001</v>
      </c>
      <c r="D29" s="42">
        <v>12085.615199999998</v>
      </c>
      <c r="E29" s="42">
        <v>30256.201060000007</v>
      </c>
      <c r="F29" s="8"/>
    </row>
    <row r="30" spans="1:7" ht="12.75" customHeight="1" x14ac:dyDescent="0.25">
      <c r="A30" s="47" t="s">
        <v>22</v>
      </c>
      <c r="B30" s="42">
        <v>21805.628000000001</v>
      </c>
      <c r="C30" s="42">
        <v>8598.7790000000005</v>
      </c>
      <c r="D30" s="42">
        <v>689.96600000000001</v>
      </c>
      <c r="E30" s="42">
        <v>31094.373</v>
      </c>
      <c r="F30" s="8"/>
    </row>
    <row r="31" spans="1:7" ht="12.75" customHeight="1" x14ac:dyDescent="0.25">
      <c r="A31" s="44" t="s">
        <v>23</v>
      </c>
      <c r="B31" s="42">
        <v>8879.9459999999999</v>
      </c>
      <c r="C31" s="42">
        <v>5799.0950000000003</v>
      </c>
      <c r="D31" s="42">
        <v>13993.3</v>
      </c>
      <c r="E31" s="42">
        <v>28672.341</v>
      </c>
      <c r="F31" s="8"/>
    </row>
    <row r="32" spans="1:7" ht="12.75" customHeight="1" x14ac:dyDescent="0.25">
      <c r="A32" s="30" t="s">
        <v>40</v>
      </c>
      <c r="B32" s="42">
        <f>B33</f>
        <v>93461.722999999998</v>
      </c>
      <c r="C32" s="42">
        <f>C33</f>
        <v>61051.142</v>
      </c>
      <c r="D32" s="42">
        <f>D33</f>
        <v>48733.819000000003</v>
      </c>
      <c r="E32" s="42">
        <f>E33</f>
        <v>203246.68400000001</v>
      </c>
      <c r="F32" s="8"/>
    </row>
    <row r="33" spans="1:6" ht="12.75" customHeight="1" x14ac:dyDescent="0.25">
      <c r="A33" s="46" t="s">
        <v>37</v>
      </c>
      <c r="B33" s="42">
        <v>93461.722999999998</v>
      </c>
      <c r="C33" s="42">
        <v>61051.142</v>
      </c>
      <c r="D33" s="42">
        <v>48733.819000000003</v>
      </c>
      <c r="E33" s="42">
        <v>203246.68400000001</v>
      </c>
      <c r="F33" s="10"/>
    </row>
    <row r="34" spans="1:6" ht="12.75" customHeight="1" x14ac:dyDescent="0.25">
      <c r="A34" s="15" t="s">
        <v>9</v>
      </c>
      <c r="B34" s="37" t="s">
        <v>28</v>
      </c>
      <c r="C34" s="37" t="s">
        <v>28</v>
      </c>
      <c r="D34" s="37" t="s">
        <v>28</v>
      </c>
      <c r="E34" s="42">
        <v>91696</v>
      </c>
      <c r="F34" s="8"/>
    </row>
    <row r="35" spans="1:6" ht="12.75" customHeight="1" x14ac:dyDescent="0.25">
      <c r="A35" s="15" t="s">
        <v>10</v>
      </c>
      <c r="B35" s="37" t="s">
        <v>28</v>
      </c>
      <c r="C35" s="37" t="s">
        <v>28</v>
      </c>
      <c r="D35" s="37" t="s">
        <v>28</v>
      </c>
      <c r="E35" s="42">
        <v>6270</v>
      </c>
      <c r="F35" s="8"/>
    </row>
    <row r="36" spans="1:6" ht="12.75" customHeight="1" x14ac:dyDescent="0.25">
      <c r="A36" s="15"/>
      <c r="B36" s="37"/>
      <c r="C36" s="37"/>
      <c r="D36" s="37"/>
      <c r="E36" s="37"/>
      <c r="F36" s="8"/>
    </row>
    <row r="37" spans="1:6" ht="12.75" customHeight="1" x14ac:dyDescent="0.25">
      <c r="A37" s="26" t="s">
        <v>30</v>
      </c>
      <c r="B37" s="41" t="s">
        <v>28</v>
      </c>
      <c r="C37" s="41" t="s">
        <v>28</v>
      </c>
      <c r="D37" s="41" t="s">
        <v>28</v>
      </c>
      <c r="E37" s="50">
        <v>25820</v>
      </c>
      <c r="F37" s="8"/>
    </row>
    <row r="38" spans="1:6" ht="3.75" customHeight="1" x14ac:dyDescent="0.25">
      <c r="A38" s="33"/>
      <c r="B38" s="35"/>
      <c r="C38" s="35"/>
      <c r="D38" s="35"/>
      <c r="E38" s="51"/>
    </row>
    <row r="39" spans="1:6" ht="3.75" customHeight="1" x14ac:dyDescent="0.25">
      <c r="A39" s="15"/>
      <c r="B39" s="37"/>
      <c r="C39" s="37"/>
      <c r="D39" s="37"/>
      <c r="E39" s="42"/>
    </row>
    <row r="40" spans="1:6" ht="12.75" customHeight="1" x14ac:dyDescent="0.25">
      <c r="A40" s="53" t="s">
        <v>90</v>
      </c>
      <c r="B40" s="15"/>
      <c r="C40" s="37"/>
      <c r="D40" s="37"/>
      <c r="E40" s="42"/>
    </row>
    <row r="41" spans="1:6" ht="12.75" customHeight="1" x14ac:dyDescent="0.25">
      <c r="A41" s="53" t="s">
        <v>92</v>
      </c>
      <c r="B41" s="15"/>
      <c r="C41" s="37"/>
      <c r="D41" s="37"/>
      <c r="E41" s="42"/>
    </row>
    <row r="42" spans="1:6" ht="12.75" customHeight="1" x14ac:dyDescent="0.25">
      <c r="A42" s="53" t="s">
        <v>94</v>
      </c>
      <c r="B42" s="15"/>
      <c r="C42" s="37"/>
      <c r="D42" s="37"/>
      <c r="E42" s="42"/>
    </row>
    <row r="43" spans="1:6" ht="12.75" customHeight="1" x14ac:dyDescent="0.25">
      <c r="A43" s="15" t="s">
        <v>95</v>
      </c>
      <c r="B43" s="15"/>
      <c r="C43" s="37"/>
      <c r="D43" s="37"/>
      <c r="E43" s="42"/>
    </row>
    <row r="44" spans="1:6" ht="12.75" customHeight="1" x14ac:dyDescent="0.25">
      <c r="A44" s="39" t="s">
        <v>85</v>
      </c>
      <c r="B44" s="15"/>
      <c r="C44" s="15"/>
      <c r="D44" s="15"/>
      <c r="E44" s="15"/>
    </row>
    <row r="45" spans="1:6" ht="12.75" customHeight="1" x14ac:dyDescent="0.25">
      <c r="B45" s="15"/>
      <c r="C45" s="15"/>
      <c r="D45" s="15"/>
      <c r="E45" s="15"/>
    </row>
    <row r="46" spans="1:6" ht="12.75" customHeight="1" x14ac:dyDescent="0.25">
      <c r="A46" s="38" t="s">
        <v>82</v>
      </c>
      <c r="B46" s="15"/>
      <c r="C46" s="15"/>
      <c r="D46" s="15"/>
      <c r="E46" s="15"/>
    </row>
    <row r="47" spans="1:6" ht="12.75" customHeight="1" x14ac:dyDescent="0.25">
      <c r="A47" s="38"/>
      <c r="B47" s="15"/>
      <c r="C47" s="15"/>
      <c r="D47" s="15"/>
      <c r="E47" s="15"/>
    </row>
    <row r="48" spans="1:6" ht="12.75" customHeight="1" x14ac:dyDescent="0.25">
      <c r="A48" s="39"/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5" s="3" customFormat="1" ht="12.75" customHeight="1" x14ac:dyDescent="0.2">
      <c r="A1" s="4" t="s">
        <v>12</v>
      </c>
      <c r="E1" s="6" t="s">
        <v>80</v>
      </c>
    </row>
    <row r="2" spans="1:5" s="3" customFormat="1" ht="12.75" customHeight="1" x14ac:dyDescent="0.2">
      <c r="A2" s="5" t="s">
        <v>36</v>
      </c>
    </row>
    <row r="3" spans="1:5" s="3" customFormat="1" ht="3.75" customHeight="1" x14ac:dyDescent="0.2">
      <c r="A3" s="7"/>
      <c r="B3" s="7"/>
      <c r="C3" s="7"/>
      <c r="D3" s="7"/>
      <c r="E3" s="7"/>
    </row>
    <row r="4" spans="1:5" ht="3.75" customHeight="1" x14ac:dyDescent="0.25">
      <c r="A4" s="15"/>
      <c r="B4" s="17"/>
      <c r="C4" s="17"/>
      <c r="D4" s="17"/>
      <c r="E4" s="15"/>
    </row>
    <row r="5" spans="1:5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5" s="2" customFormat="1" ht="3.75" customHeight="1" x14ac:dyDescent="0.25">
      <c r="A6" s="22"/>
      <c r="B6" s="24"/>
      <c r="C6" s="24"/>
      <c r="D6" s="24"/>
      <c r="E6" s="22"/>
    </row>
    <row r="7" spans="1:5" ht="3.75" customHeight="1" x14ac:dyDescent="0.25">
      <c r="A7" s="15"/>
      <c r="B7" s="15"/>
      <c r="C7" s="15"/>
      <c r="D7" s="15"/>
      <c r="E7" s="15"/>
    </row>
    <row r="8" spans="1:5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v>2486122</v>
      </c>
    </row>
    <row r="9" spans="1:5" ht="12.75" customHeight="1" x14ac:dyDescent="0.25">
      <c r="A9" s="15"/>
      <c r="B9" s="42"/>
      <c r="C9" s="42"/>
      <c r="D9" s="42"/>
      <c r="E9" s="42"/>
    </row>
    <row r="10" spans="1:5" ht="12.75" customHeight="1" x14ac:dyDescent="0.25">
      <c r="A10" s="26" t="s">
        <v>1</v>
      </c>
      <c r="B10" s="41">
        <v>744143.6320000001</v>
      </c>
      <c r="C10" s="41">
        <v>514634.17099999997</v>
      </c>
      <c r="D10" s="41">
        <v>729772.06400000001</v>
      </c>
      <c r="E10" s="41">
        <v>1999605.5459999999</v>
      </c>
    </row>
    <row r="11" spans="1:5" ht="12.75" customHeight="1" x14ac:dyDescent="0.25">
      <c r="A11" s="30" t="s">
        <v>17</v>
      </c>
      <c r="B11" s="42">
        <v>652743.076</v>
      </c>
      <c r="C11" s="42">
        <v>326778.27799999999</v>
      </c>
      <c r="D11" s="42">
        <v>340073.67300000001</v>
      </c>
      <c r="E11" s="42">
        <v>1319595.027</v>
      </c>
    </row>
    <row r="12" spans="1:5" ht="12.75" customHeight="1" x14ac:dyDescent="0.25">
      <c r="A12" s="31" t="s">
        <v>18</v>
      </c>
      <c r="B12" s="42">
        <v>84588.04</v>
      </c>
      <c r="C12" s="42">
        <v>75286.626000000004</v>
      </c>
      <c r="D12" s="42">
        <v>132092.804</v>
      </c>
      <c r="E12" s="42">
        <v>291967.46999999997</v>
      </c>
    </row>
    <row r="13" spans="1:5" ht="12.75" customHeight="1" x14ac:dyDescent="0.25">
      <c r="A13" s="31" t="s">
        <v>33</v>
      </c>
      <c r="B13" s="42">
        <v>4495.5640000000003</v>
      </c>
      <c r="C13" s="42">
        <v>79109.331000000006</v>
      </c>
      <c r="D13" s="42">
        <v>198614.788</v>
      </c>
      <c r="E13" s="42">
        <v>282219.68300000002</v>
      </c>
    </row>
    <row r="14" spans="1:5" ht="12.75" customHeight="1" x14ac:dyDescent="0.25">
      <c r="A14" s="31" t="s">
        <v>14</v>
      </c>
      <c r="B14" s="42">
        <v>2316.9520000000002</v>
      </c>
      <c r="C14" s="42">
        <v>33459.936000000002</v>
      </c>
      <c r="D14" s="42">
        <v>58990.798999999999</v>
      </c>
      <c r="E14" s="42">
        <v>94767.687000000005</v>
      </c>
    </row>
    <row r="15" spans="1:5" ht="12.75" customHeight="1" x14ac:dyDescent="0.25">
      <c r="A15" s="31" t="s">
        <v>25</v>
      </c>
      <c r="B15" s="42" t="s">
        <v>15</v>
      </c>
      <c r="C15" s="42" t="s">
        <v>15</v>
      </c>
      <c r="D15" s="42" t="s">
        <v>15</v>
      </c>
      <c r="E15" s="42">
        <v>11055.679</v>
      </c>
    </row>
    <row r="16" spans="1:5" ht="12.75" customHeight="1" x14ac:dyDescent="0.25">
      <c r="A16" s="43"/>
      <c r="B16" s="42"/>
      <c r="C16" s="42"/>
      <c r="D16" s="42"/>
      <c r="E16" s="42"/>
    </row>
    <row r="17" spans="1:6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50">
        <v>506894.5405933538</v>
      </c>
    </row>
    <row r="18" spans="1:6" ht="12.75" customHeight="1" x14ac:dyDescent="0.25">
      <c r="A18" s="15" t="s">
        <v>45</v>
      </c>
      <c r="B18" s="37">
        <v>112552.54693867554</v>
      </c>
      <c r="C18" s="37">
        <v>54710.288300000007</v>
      </c>
      <c r="D18" s="37">
        <v>46319.246496143045</v>
      </c>
      <c r="E18" s="37">
        <v>213582.08173481861</v>
      </c>
    </row>
    <row r="19" spans="1:6" ht="12.75" customHeight="1" x14ac:dyDescent="0.25">
      <c r="A19" s="44" t="s">
        <v>21</v>
      </c>
      <c r="B19" s="42">
        <v>72973.953778675539</v>
      </c>
      <c r="C19" s="42">
        <v>31996.654000000002</v>
      </c>
      <c r="D19" s="42">
        <v>21053.206196143041</v>
      </c>
      <c r="E19" s="42">
        <f>SUM(E21:E28)</f>
        <v>126022.81397481858</v>
      </c>
    </row>
    <row r="20" spans="1:6" ht="12.75" customHeight="1" x14ac:dyDescent="0.25">
      <c r="A20" s="43" t="s">
        <v>24</v>
      </c>
      <c r="B20" s="42"/>
      <c r="C20" s="42"/>
      <c r="D20" s="42"/>
      <c r="E20" s="42"/>
    </row>
    <row r="21" spans="1:6" ht="12.75" customHeight="1" x14ac:dyDescent="0.25">
      <c r="A21" s="43" t="s">
        <v>2</v>
      </c>
      <c r="B21" s="42">
        <v>38381</v>
      </c>
      <c r="C21" s="42">
        <v>10938</v>
      </c>
      <c r="D21" s="42">
        <v>8116</v>
      </c>
      <c r="E21" s="42">
        <v>57434</v>
      </c>
    </row>
    <row r="22" spans="1:6" ht="12.75" customHeight="1" x14ac:dyDescent="0.25">
      <c r="A22" s="43" t="s">
        <v>3</v>
      </c>
      <c r="B22" s="42">
        <v>4203.8314000795599</v>
      </c>
      <c r="C22" s="42">
        <v>3808.3119999999999</v>
      </c>
      <c r="D22" s="42">
        <v>6365.4356961430403</v>
      </c>
      <c r="E22" s="42">
        <v>14377.5790962226</v>
      </c>
    </row>
    <row r="23" spans="1:6" ht="12.75" customHeight="1" x14ac:dyDescent="0.25">
      <c r="A23" s="43" t="s">
        <v>4</v>
      </c>
      <c r="B23" s="42">
        <v>2747.40139689322</v>
      </c>
      <c r="C23" s="42">
        <v>1484.5450000000001</v>
      </c>
      <c r="D23" s="42">
        <v>2241.7804999999998</v>
      </c>
      <c r="E23" s="42">
        <v>6473.7268968932203</v>
      </c>
    </row>
    <row r="24" spans="1:6" ht="12.75" customHeight="1" x14ac:dyDescent="0.25">
      <c r="A24" s="43" t="s">
        <v>27</v>
      </c>
      <c r="B24" s="42">
        <v>2042.9229817027601</v>
      </c>
      <c r="C24" s="42">
        <v>798.31799999999998</v>
      </c>
      <c r="D24" s="42">
        <v>200.06</v>
      </c>
      <c r="E24" s="42">
        <v>3041.3009817027601</v>
      </c>
    </row>
    <row r="25" spans="1:6" ht="12.75" customHeight="1" x14ac:dyDescent="0.25">
      <c r="A25" s="43" t="s">
        <v>5</v>
      </c>
      <c r="B25" s="42">
        <v>5938.6480000000001</v>
      </c>
      <c r="C25" s="42">
        <v>1012.8579999999999</v>
      </c>
      <c r="D25" s="42">
        <v>9.6300000000000008</v>
      </c>
      <c r="E25" s="42">
        <v>6961.1360000000004</v>
      </c>
    </row>
    <row r="26" spans="1:6" ht="12.75" customHeight="1" x14ac:dyDescent="0.25">
      <c r="A26" s="43" t="s">
        <v>6</v>
      </c>
      <c r="B26" s="42">
        <v>1874.8019999999999</v>
      </c>
      <c r="C26" s="42">
        <v>355.38299999999998</v>
      </c>
      <c r="D26" s="42">
        <v>2.5</v>
      </c>
      <c r="E26" s="42">
        <v>2232.6849999999999</v>
      </c>
    </row>
    <row r="27" spans="1:6" ht="12.75" customHeight="1" x14ac:dyDescent="0.25">
      <c r="A27" s="43" t="s">
        <v>7</v>
      </c>
      <c r="B27" s="42">
        <v>67.058999999999997</v>
      </c>
      <c r="C27" s="42">
        <v>9.6370000000000005</v>
      </c>
      <c r="D27" s="42">
        <v>0</v>
      </c>
      <c r="E27" s="42">
        <v>76.695999999999998</v>
      </c>
    </row>
    <row r="28" spans="1:6" ht="12.75" customHeight="1" x14ac:dyDescent="0.25">
      <c r="A28" s="43" t="s">
        <v>8</v>
      </c>
      <c r="B28" s="42">
        <v>17718.289000000001</v>
      </c>
      <c r="C28" s="42">
        <v>13589.601000000001</v>
      </c>
      <c r="D28" s="42">
        <v>4117.8</v>
      </c>
      <c r="E28" s="42">
        <v>35425.69</v>
      </c>
    </row>
    <row r="29" spans="1:6" ht="12.75" customHeight="1" x14ac:dyDescent="0.25">
      <c r="A29" s="46" t="s">
        <v>31</v>
      </c>
      <c r="B29" s="42">
        <v>8802.0001599999996</v>
      </c>
      <c r="C29" s="42">
        <v>8132.8383000000003</v>
      </c>
      <c r="D29" s="42">
        <v>10506.845300000001</v>
      </c>
      <c r="E29" s="42">
        <v>27441.68376</v>
      </c>
    </row>
    <row r="30" spans="1:6" ht="12.75" customHeight="1" x14ac:dyDescent="0.25">
      <c r="A30" s="46" t="s">
        <v>22</v>
      </c>
      <c r="B30" s="42">
        <v>22048.841</v>
      </c>
      <c r="C30" s="42">
        <v>8711.4590000000007</v>
      </c>
      <c r="D30" s="42">
        <v>755.56100000000004</v>
      </c>
      <c r="E30" s="42">
        <v>31515.861000000001</v>
      </c>
    </row>
    <row r="31" spans="1:6" ht="12.75" customHeight="1" x14ac:dyDescent="0.25">
      <c r="A31" s="44" t="s">
        <v>23</v>
      </c>
      <c r="B31" s="42">
        <v>8727.7520000000004</v>
      </c>
      <c r="C31" s="42">
        <v>5869.3370000000004</v>
      </c>
      <c r="D31" s="42">
        <v>14003.634</v>
      </c>
      <c r="E31" s="42">
        <v>28600.723000000002</v>
      </c>
      <c r="F31" s="8"/>
    </row>
    <row r="32" spans="1:6" ht="12.75" customHeight="1" x14ac:dyDescent="0.25">
      <c r="A32" s="30" t="s">
        <v>40</v>
      </c>
      <c r="B32" s="42">
        <f>B33</f>
        <v>89700.243000000002</v>
      </c>
      <c r="C32" s="42">
        <f>C33</f>
        <v>59100.044999999998</v>
      </c>
      <c r="D32" s="42">
        <f>D33</f>
        <v>46966.510999999999</v>
      </c>
      <c r="E32" s="42">
        <f>E33</f>
        <v>195766.799</v>
      </c>
      <c r="F32" s="8"/>
    </row>
    <row r="33" spans="1:6" ht="12.75" customHeight="1" x14ac:dyDescent="0.25">
      <c r="A33" s="46" t="s">
        <v>37</v>
      </c>
      <c r="B33" s="42">
        <v>89700.243000000002</v>
      </c>
      <c r="C33" s="42">
        <v>59100.044999999998</v>
      </c>
      <c r="D33" s="42">
        <v>46966.510999999999</v>
      </c>
      <c r="E33" s="42">
        <v>195766.799</v>
      </c>
      <c r="F33" s="8"/>
    </row>
    <row r="34" spans="1:6" ht="12.75" customHeight="1" x14ac:dyDescent="0.25">
      <c r="A34" s="15" t="s">
        <v>9</v>
      </c>
      <c r="B34" s="37" t="s">
        <v>28</v>
      </c>
      <c r="C34" s="37" t="s">
        <v>28</v>
      </c>
      <c r="D34" s="37" t="s">
        <v>28</v>
      </c>
      <c r="E34" s="42">
        <v>91610.111000000004</v>
      </c>
      <c r="F34" s="8"/>
    </row>
    <row r="35" spans="1:6" ht="12.75" customHeight="1" x14ac:dyDescent="0.25">
      <c r="A35" s="15" t="s">
        <v>10</v>
      </c>
      <c r="B35" s="37" t="s">
        <v>28</v>
      </c>
      <c r="C35" s="37" t="s">
        <v>28</v>
      </c>
      <c r="D35" s="37" t="s">
        <v>28</v>
      </c>
      <c r="E35" s="42">
        <v>5936.0780000000004</v>
      </c>
      <c r="F35" s="8"/>
    </row>
    <row r="36" spans="1:6" ht="12.75" customHeight="1" x14ac:dyDescent="0.25">
      <c r="A36" s="15"/>
      <c r="B36" s="37"/>
      <c r="C36" s="37"/>
      <c r="D36" s="37"/>
      <c r="E36" s="37"/>
      <c r="F36" s="8"/>
    </row>
    <row r="37" spans="1:6" ht="12.75" customHeight="1" x14ac:dyDescent="0.25">
      <c r="A37" s="26" t="s">
        <v>30</v>
      </c>
      <c r="B37" s="41" t="s">
        <v>28</v>
      </c>
      <c r="C37" s="41" t="s">
        <v>28</v>
      </c>
      <c r="D37" s="41" t="s">
        <v>28</v>
      </c>
      <c r="E37" s="50">
        <v>20377.919999999998</v>
      </c>
      <c r="F37" s="8"/>
    </row>
    <row r="38" spans="1:6" ht="3.75" customHeight="1" x14ac:dyDescent="0.25">
      <c r="A38" s="33"/>
      <c r="B38" s="35"/>
      <c r="C38" s="35"/>
      <c r="D38" s="35"/>
      <c r="E38" s="51"/>
    </row>
    <row r="39" spans="1:6" ht="3.75" customHeight="1" x14ac:dyDescent="0.25">
      <c r="A39" s="15"/>
      <c r="B39" s="37"/>
      <c r="C39" s="37"/>
      <c r="D39" s="37"/>
      <c r="E39" s="42"/>
    </row>
    <row r="40" spans="1:6" ht="12.75" customHeight="1" x14ac:dyDescent="0.25">
      <c r="A40" s="53" t="s">
        <v>90</v>
      </c>
      <c r="B40" s="15"/>
      <c r="C40" s="37"/>
      <c r="D40" s="37"/>
      <c r="E40" s="42"/>
    </row>
    <row r="41" spans="1:6" ht="12.75" customHeight="1" x14ac:dyDescent="0.25">
      <c r="A41" s="53" t="s">
        <v>92</v>
      </c>
      <c r="B41" s="15"/>
      <c r="C41" s="37"/>
      <c r="D41" s="37"/>
      <c r="E41" s="42"/>
    </row>
    <row r="42" spans="1:6" ht="12.75" customHeight="1" x14ac:dyDescent="0.25">
      <c r="A42" s="53" t="s">
        <v>94</v>
      </c>
      <c r="B42" s="15"/>
      <c r="C42" s="37"/>
      <c r="D42" s="37"/>
      <c r="E42" s="42"/>
    </row>
    <row r="43" spans="1:6" ht="12.75" customHeight="1" x14ac:dyDescent="0.25">
      <c r="A43" s="15" t="s">
        <v>95</v>
      </c>
      <c r="B43" s="15"/>
      <c r="C43" s="37"/>
      <c r="D43" s="37"/>
      <c r="E43" s="42"/>
    </row>
    <row r="44" spans="1:6" ht="12.75" customHeight="1" x14ac:dyDescent="0.25">
      <c r="A44" s="39" t="s">
        <v>85</v>
      </c>
      <c r="B44" s="15"/>
      <c r="C44" s="15"/>
      <c r="D44" s="15"/>
      <c r="E44" s="15"/>
    </row>
    <row r="45" spans="1:6" ht="12.75" customHeight="1" x14ac:dyDescent="0.25">
      <c r="B45" s="15"/>
      <c r="C45" s="15"/>
      <c r="D45" s="15"/>
      <c r="E45" s="15"/>
    </row>
    <row r="46" spans="1:6" ht="12.75" customHeight="1" x14ac:dyDescent="0.25">
      <c r="A46" s="38" t="s">
        <v>82</v>
      </c>
      <c r="B46" s="15"/>
      <c r="C46" s="15"/>
      <c r="D46" s="15"/>
      <c r="E46" s="15"/>
    </row>
    <row r="47" spans="1:6" ht="12.75" customHeight="1" x14ac:dyDescent="0.25">
      <c r="A47" s="38"/>
      <c r="B47" s="15"/>
      <c r="C47" s="15"/>
      <c r="D47" s="15"/>
      <c r="E47" s="15"/>
    </row>
    <row r="48" spans="1:6" ht="12.75" customHeight="1" x14ac:dyDescent="0.25">
      <c r="A48" s="39"/>
      <c r="B48" s="15"/>
      <c r="C48" s="15"/>
      <c r="D48" s="15"/>
      <c r="E48" s="15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6" s="3" customFormat="1" ht="12.75" customHeight="1" x14ac:dyDescent="0.2">
      <c r="A1" s="4" t="s">
        <v>12</v>
      </c>
      <c r="E1" s="6" t="s">
        <v>80</v>
      </c>
    </row>
    <row r="2" spans="1:6" s="3" customFormat="1" ht="12.75" customHeight="1" x14ac:dyDescent="0.2">
      <c r="A2" s="5" t="s">
        <v>35</v>
      </c>
    </row>
    <row r="3" spans="1:6" s="3" customFormat="1" ht="3.75" customHeight="1" x14ac:dyDescent="0.2">
      <c r="A3" s="7"/>
      <c r="B3" s="7"/>
      <c r="C3" s="7"/>
      <c r="D3" s="7"/>
      <c r="E3" s="7"/>
    </row>
    <row r="4" spans="1:6" ht="3.75" customHeight="1" x14ac:dyDescent="0.25">
      <c r="A4" s="15"/>
      <c r="B4" s="17"/>
      <c r="C4" s="17"/>
      <c r="D4" s="17"/>
      <c r="E4" s="15"/>
    </row>
    <row r="5" spans="1:6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6" s="2" customFormat="1" ht="3.75" customHeight="1" x14ac:dyDescent="0.25">
      <c r="A6" s="22"/>
      <c r="B6" s="24"/>
      <c r="C6" s="24"/>
      <c r="D6" s="24"/>
      <c r="E6" s="22"/>
    </row>
    <row r="7" spans="1:6" ht="3.75" customHeight="1" x14ac:dyDescent="0.25">
      <c r="A7" s="15"/>
      <c r="B7" s="15"/>
      <c r="C7" s="15"/>
      <c r="D7" s="15"/>
      <c r="E7" s="15"/>
    </row>
    <row r="8" spans="1:6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v>2470490.4598947307</v>
      </c>
    </row>
    <row r="9" spans="1:6" ht="12.75" customHeight="1" x14ac:dyDescent="0.25">
      <c r="A9" s="15"/>
      <c r="B9" s="42"/>
      <c r="C9" s="42"/>
      <c r="D9" s="42"/>
      <c r="E9" s="42"/>
    </row>
    <row r="10" spans="1:6" ht="12.75" customHeight="1" x14ac:dyDescent="0.25">
      <c r="A10" s="26" t="s">
        <v>1</v>
      </c>
      <c r="B10" s="50">
        <v>744491.24399999995</v>
      </c>
      <c r="C10" s="50">
        <v>514660.16399999999</v>
      </c>
      <c r="D10" s="50">
        <v>734763.36600000004</v>
      </c>
      <c r="E10" s="50">
        <v>1993914.774</v>
      </c>
      <c r="F10" s="8"/>
    </row>
    <row r="11" spans="1:6" ht="12.75" customHeight="1" x14ac:dyDescent="0.25">
      <c r="A11" s="30" t="s">
        <v>17</v>
      </c>
      <c r="B11" s="42">
        <v>650814.647</v>
      </c>
      <c r="C11" s="42">
        <v>326631.72499999998</v>
      </c>
      <c r="D11" s="42">
        <v>340326.50900000002</v>
      </c>
      <c r="E11" s="42">
        <v>1317772.8810000001</v>
      </c>
      <c r="F11" s="8"/>
    </row>
    <row r="12" spans="1:6" ht="12.75" customHeight="1" x14ac:dyDescent="0.25">
      <c r="A12" s="31" t="s">
        <v>18</v>
      </c>
      <c r="B12" s="42">
        <v>79847.626999999993</v>
      </c>
      <c r="C12" s="42">
        <v>73487.360000000001</v>
      </c>
      <c r="D12" s="42">
        <v>132784.872</v>
      </c>
      <c r="E12" s="42">
        <v>286119.859</v>
      </c>
      <c r="F12" s="8"/>
    </row>
    <row r="13" spans="1:6" ht="12.75" customHeight="1" x14ac:dyDescent="0.25">
      <c r="A13" s="31" t="s">
        <v>33</v>
      </c>
      <c r="B13" s="42">
        <v>4425.335</v>
      </c>
      <c r="C13" s="42">
        <v>79472.963000000003</v>
      </c>
      <c r="D13" s="42">
        <v>200124.59299999999</v>
      </c>
      <c r="E13" s="42">
        <v>284022.891</v>
      </c>
      <c r="F13" s="8"/>
    </row>
    <row r="14" spans="1:6" ht="12.75" customHeight="1" x14ac:dyDescent="0.25">
      <c r="A14" s="31" t="s">
        <v>14</v>
      </c>
      <c r="B14" s="42">
        <v>2275.5720000000001</v>
      </c>
      <c r="C14" s="42">
        <v>33730.373</v>
      </c>
      <c r="D14" s="42">
        <v>59302.122000000003</v>
      </c>
      <c r="E14" s="42">
        <v>95308.06700000001</v>
      </c>
      <c r="F14" s="8"/>
    </row>
    <row r="15" spans="1:6" ht="12.75" customHeight="1" x14ac:dyDescent="0.25">
      <c r="A15" s="31" t="s">
        <v>25</v>
      </c>
      <c r="B15" s="37">
        <v>7128.0630000000001</v>
      </c>
      <c r="C15" s="37">
        <v>1337.7429999999999</v>
      </c>
      <c r="D15" s="37">
        <v>2225.27</v>
      </c>
      <c r="E15" s="42">
        <v>10691.075999999999</v>
      </c>
      <c r="F15" s="8"/>
    </row>
    <row r="16" spans="1:6" ht="12.75" customHeight="1" x14ac:dyDescent="0.25">
      <c r="A16" s="43"/>
      <c r="B16" s="42"/>
      <c r="C16" s="42"/>
      <c r="D16" s="42"/>
      <c r="E16" s="42"/>
      <c r="F16" s="8"/>
    </row>
    <row r="17" spans="1:7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41">
        <v>494695.47989473102</v>
      </c>
      <c r="F17" s="8"/>
    </row>
    <row r="18" spans="1:7" ht="12.75" customHeight="1" x14ac:dyDescent="0.25">
      <c r="A18" s="15" t="s">
        <v>20</v>
      </c>
      <c r="B18" s="37">
        <v>110181.25608370561</v>
      </c>
      <c r="C18" s="37">
        <v>52882.306485022498</v>
      </c>
      <c r="D18" s="37">
        <v>44394.777826002995</v>
      </c>
      <c r="E18" s="37">
        <v>207458.34039473103</v>
      </c>
      <c r="F18" s="8"/>
    </row>
    <row r="19" spans="1:7" ht="12.75" customHeight="1" x14ac:dyDescent="0.25">
      <c r="A19" s="44" t="s">
        <v>21</v>
      </c>
      <c r="B19" s="42">
        <v>72811.3916337056</v>
      </c>
      <c r="C19" s="42">
        <v>31856.402685022498</v>
      </c>
      <c r="D19" s="42">
        <v>20997.187526002999</v>
      </c>
      <c r="E19" s="42">
        <v>125664.98184473105</v>
      </c>
      <c r="F19" s="8"/>
    </row>
    <row r="20" spans="1:7" ht="12.75" customHeight="1" x14ac:dyDescent="0.25">
      <c r="A20" s="43" t="s">
        <v>24</v>
      </c>
      <c r="B20" s="42"/>
      <c r="C20" s="42"/>
      <c r="D20" s="42"/>
      <c r="E20" s="42"/>
      <c r="F20" s="8"/>
    </row>
    <row r="21" spans="1:7" ht="12.75" customHeight="1" x14ac:dyDescent="0.25">
      <c r="A21" s="43" t="s">
        <v>2</v>
      </c>
      <c r="B21" s="42">
        <v>36930.922598506702</v>
      </c>
      <c r="C21" s="42">
        <v>10480.6670607462</v>
      </c>
      <c r="D21" s="42">
        <v>7856.9783719225497</v>
      </c>
      <c r="E21" s="42">
        <v>55268.568031175499</v>
      </c>
      <c r="F21" s="8"/>
    </row>
    <row r="22" spans="1:7" ht="12.75" customHeight="1" x14ac:dyDescent="0.25">
      <c r="A22" s="43" t="s">
        <v>3</v>
      </c>
      <c r="B22" s="42">
        <v>4521.6434320875996</v>
      </c>
      <c r="C22" s="42">
        <v>4024.7176946879399</v>
      </c>
      <c r="D22" s="42">
        <v>6560.3368313507599</v>
      </c>
      <c r="E22" s="42">
        <v>15106.6979581263</v>
      </c>
      <c r="F22" s="8"/>
    </row>
    <row r="23" spans="1:7" ht="12.75" customHeight="1" x14ac:dyDescent="0.25">
      <c r="A23" s="43" t="s">
        <v>4</v>
      </c>
      <c r="B23" s="42">
        <v>2753.7493245503802</v>
      </c>
      <c r="C23" s="42">
        <v>1440.4419295883699</v>
      </c>
      <c r="D23" s="42">
        <v>2253.7972622901598</v>
      </c>
      <c r="E23" s="42">
        <v>6447.9885164289099</v>
      </c>
      <c r="F23" s="8"/>
    </row>
    <row r="24" spans="1:7" ht="12.75" customHeight="1" x14ac:dyDescent="0.25">
      <c r="A24" s="43" t="s">
        <v>27</v>
      </c>
      <c r="B24" s="42">
        <v>2015.62027856084</v>
      </c>
      <c r="C24" s="42">
        <v>772.07100000000003</v>
      </c>
      <c r="D24" s="42">
        <v>193.57506043955999</v>
      </c>
      <c r="E24" s="42">
        <v>2981.2663390004</v>
      </c>
      <c r="F24" s="8"/>
    </row>
    <row r="25" spans="1:7" ht="12.75" customHeight="1" x14ac:dyDescent="0.25">
      <c r="A25" s="43" t="s">
        <v>5</v>
      </c>
      <c r="B25" s="42">
        <v>6243.8760000000002</v>
      </c>
      <c r="C25" s="42">
        <v>1037.2460000000001</v>
      </c>
      <c r="D25" s="42">
        <v>5.6</v>
      </c>
      <c r="E25" s="42">
        <v>7286.2820000000002</v>
      </c>
      <c r="F25" s="8"/>
    </row>
    <row r="26" spans="1:7" ht="12.75" customHeight="1" x14ac:dyDescent="0.25">
      <c r="A26" s="43" t="s">
        <v>6</v>
      </c>
      <c r="B26" s="42">
        <v>2260.83</v>
      </c>
      <c r="C26" s="42">
        <v>407.03500000000003</v>
      </c>
      <c r="D26" s="42">
        <v>5.4749999999999996</v>
      </c>
      <c r="E26" s="42">
        <v>2673.34</v>
      </c>
      <c r="F26" s="8"/>
      <c r="G26" s="8"/>
    </row>
    <row r="27" spans="1:7" ht="12.75" customHeight="1" x14ac:dyDescent="0.25">
      <c r="A27" s="43" t="s">
        <v>7</v>
      </c>
      <c r="B27" s="42">
        <v>45.066000000000003</v>
      </c>
      <c r="C27" s="42">
        <v>7.8920000000000003</v>
      </c>
      <c r="D27" s="42"/>
      <c r="E27" s="42">
        <v>52.957999999999998</v>
      </c>
      <c r="F27" s="8"/>
    </row>
    <row r="28" spans="1:7" ht="12.75" customHeight="1" x14ac:dyDescent="0.25">
      <c r="A28" s="43" t="s">
        <v>8</v>
      </c>
      <c r="B28" s="42">
        <v>18039.684000000001</v>
      </c>
      <c r="C28" s="42">
        <v>13686.332</v>
      </c>
      <c r="D28" s="42">
        <v>4121.8649999999998</v>
      </c>
      <c r="E28" s="42">
        <v>35847.881000000001</v>
      </c>
      <c r="F28" s="8"/>
      <c r="G28" s="8"/>
    </row>
    <row r="29" spans="1:7" ht="12.75" customHeight="1" x14ac:dyDescent="0.25">
      <c r="A29" s="46" t="s">
        <v>31</v>
      </c>
      <c r="B29" s="37">
        <v>7308.7564499999999</v>
      </c>
      <c r="C29" s="37">
        <v>6796.0087999999996</v>
      </c>
      <c r="D29" s="37">
        <v>8902.4182999999994</v>
      </c>
      <c r="E29" s="36">
        <v>23007.183550000002</v>
      </c>
      <c r="F29" s="8"/>
    </row>
    <row r="30" spans="1:7" ht="12.75" customHeight="1" x14ac:dyDescent="0.25">
      <c r="A30" s="46" t="s">
        <v>22</v>
      </c>
      <c r="B30" s="42">
        <v>21533.761999999999</v>
      </c>
      <c r="C30" s="42">
        <v>8546.7019999999993</v>
      </c>
      <c r="D30" s="42">
        <v>743.25400000000002</v>
      </c>
      <c r="E30" s="42">
        <v>30823.718000000001</v>
      </c>
      <c r="F30" s="8"/>
    </row>
    <row r="31" spans="1:7" ht="12.75" customHeight="1" x14ac:dyDescent="0.25">
      <c r="A31" s="44" t="s">
        <v>23</v>
      </c>
      <c r="B31" s="42">
        <v>8527.3459999999995</v>
      </c>
      <c r="C31" s="42">
        <v>5683.1930000000002</v>
      </c>
      <c r="D31" s="42">
        <v>13751.918</v>
      </c>
      <c r="E31" s="42">
        <v>27962.456999999999</v>
      </c>
      <c r="F31" s="8"/>
    </row>
    <row r="32" spans="1:7" ht="12.75" customHeight="1" x14ac:dyDescent="0.25">
      <c r="A32" s="30" t="s">
        <v>40</v>
      </c>
      <c r="B32" s="42">
        <f>B33</f>
        <v>87547.091</v>
      </c>
      <c r="C32" s="42">
        <f>C33</f>
        <v>57261.201999999997</v>
      </c>
      <c r="D32" s="42">
        <f>D33</f>
        <v>45842.712</v>
      </c>
      <c r="E32" s="42">
        <f>E33</f>
        <v>190651.005</v>
      </c>
      <c r="F32" s="8"/>
    </row>
    <row r="33" spans="1:6" ht="12.75" customHeight="1" x14ac:dyDescent="0.25">
      <c r="A33" s="46" t="s">
        <v>37</v>
      </c>
      <c r="B33" s="42">
        <v>87547.091</v>
      </c>
      <c r="C33" s="42">
        <v>57261.201999999997</v>
      </c>
      <c r="D33" s="42">
        <v>45842.712</v>
      </c>
      <c r="E33" s="42">
        <v>190651.005</v>
      </c>
      <c r="F33" s="8"/>
    </row>
    <row r="34" spans="1:6" ht="12.75" customHeight="1" x14ac:dyDescent="0.25">
      <c r="A34" s="15" t="s">
        <v>9</v>
      </c>
      <c r="B34" s="37" t="s">
        <v>28</v>
      </c>
      <c r="C34" s="37" t="s">
        <v>28</v>
      </c>
      <c r="D34" s="37" t="s">
        <v>28</v>
      </c>
      <c r="E34" s="37">
        <v>91065.633999999991</v>
      </c>
      <c r="F34" s="8"/>
    </row>
    <row r="35" spans="1:6" ht="12.75" customHeight="1" x14ac:dyDescent="0.25">
      <c r="A35" s="15" t="s">
        <v>10</v>
      </c>
      <c r="B35" s="37" t="s">
        <v>28</v>
      </c>
      <c r="C35" s="37" t="s">
        <v>28</v>
      </c>
      <c r="D35" s="37" t="s">
        <v>28</v>
      </c>
      <c r="E35" s="37">
        <v>5520.5005000000001</v>
      </c>
      <c r="F35" s="8"/>
    </row>
    <row r="36" spans="1:6" ht="12.75" customHeight="1" x14ac:dyDescent="0.25">
      <c r="A36" s="15"/>
      <c r="B36" s="37"/>
      <c r="C36" s="37"/>
      <c r="D36" s="37"/>
      <c r="E36" s="37"/>
      <c r="F36" s="8"/>
    </row>
    <row r="37" spans="1:6" ht="12.75" customHeight="1" x14ac:dyDescent="0.25">
      <c r="A37" s="26" t="s">
        <v>30</v>
      </c>
      <c r="B37" s="41" t="s">
        <v>28</v>
      </c>
      <c r="C37" s="41" t="s">
        <v>28</v>
      </c>
      <c r="D37" s="41" t="s">
        <v>28</v>
      </c>
      <c r="E37" s="50">
        <v>18119.794000000002</v>
      </c>
      <c r="F37" s="8"/>
    </row>
    <row r="38" spans="1:6" ht="3.75" customHeight="1" x14ac:dyDescent="0.25">
      <c r="A38" s="33"/>
      <c r="B38" s="35"/>
      <c r="C38" s="35"/>
      <c r="D38" s="35"/>
      <c r="E38" s="51"/>
    </row>
    <row r="39" spans="1:6" ht="3.75" customHeight="1" x14ac:dyDescent="0.25">
      <c r="A39" s="15"/>
      <c r="B39" s="37"/>
      <c r="C39" s="37"/>
      <c r="D39" s="37"/>
      <c r="E39" s="42"/>
    </row>
    <row r="40" spans="1:6" ht="12.75" customHeight="1" x14ac:dyDescent="0.25">
      <c r="A40" s="53" t="s">
        <v>90</v>
      </c>
      <c r="B40" s="15"/>
      <c r="C40" s="37"/>
      <c r="D40" s="37"/>
      <c r="E40" s="42"/>
    </row>
    <row r="41" spans="1:6" ht="12.75" customHeight="1" x14ac:dyDescent="0.25">
      <c r="A41" s="53" t="s">
        <v>92</v>
      </c>
      <c r="B41" s="15"/>
      <c r="C41" s="37"/>
      <c r="D41" s="37"/>
      <c r="E41" s="42"/>
    </row>
    <row r="42" spans="1:6" ht="12.75" customHeight="1" x14ac:dyDescent="0.25">
      <c r="A42" s="53" t="s">
        <v>94</v>
      </c>
      <c r="B42" s="15"/>
      <c r="C42" s="37"/>
      <c r="D42" s="37"/>
      <c r="E42" s="42"/>
    </row>
    <row r="43" spans="1:6" ht="12.75" customHeight="1" x14ac:dyDescent="0.25">
      <c r="A43" s="15" t="s">
        <v>95</v>
      </c>
      <c r="B43" s="15"/>
      <c r="C43" s="37"/>
      <c r="D43" s="37"/>
      <c r="E43" s="42"/>
    </row>
    <row r="44" spans="1:6" ht="12.75" customHeight="1" x14ac:dyDescent="0.25">
      <c r="A44" s="39" t="s">
        <v>85</v>
      </c>
      <c r="B44" s="15"/>
      <c r="C44" s="15"/>
      <c r="D44" s="15"/>
      <c r="E44" s="15"/>
    </row>
    <row r="45" spans="1:6" ht="12.75" customHeight="1" x14ac:dyDescent="0.25">
      <c r="B45" s="15"/>
      <c r="C45" s="15"/>
      <c r="D45" s="15"/>
      <c r="E45" s="15"/>
    </row>
    <row r="46" spans="1:6" ht="12.75" customHeight="1" x14ac:dyDescent="0.25">
      <c r="A46" s="38" t="s">
        <v>82</v>
      </c>
      <c r="B46" s="15"/>
      <c r="C46" s="15"/>
      <c r="D46" s="15"/>
      <c r="E46" s="15"/>
    </row>
    <row r="47" spans="1:6" ht="12.75" customHeight="1" x14ac:dyDescent="0.25">
      <c r="A47" s="38"/>
      <c r="B47" s="15"/>
      <c r="C47" s="15"/>
      <c r="D47" s="15"/>
      <c r="E47" s="15"/>
    </row>
    <row r="48" spans="1:6" ht="12.75" customHeight="1" x14ac:dyDescent="0.25">
      <c r="A48" s="39"/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5" s="3" customFormat="1" ht="12.75" customHeight="1" x14ac:dyDescent="0.2">
      <c r="A1" s="4" t="s">
        <v>12</v>
      </c>
      <c r="E1" s="6" t="s">
        <v>80</v>
      </c>
    </row>
    <row r="2" spans="1:5" s="3" customFormat="1" ht="12.75" customHeight="1" x14ac:dyDescent="0.2">
      <c r="A2" s="5" t="s">
        <v>34</v>
      </c>
    </row>
    <row r="3" spans="1:5" s="3" customFormat="1" ht="3.75" customHeight="1" x14ac:dyDescent="0.2">
      <c r="A3" s="7"/>
      <c r="B3" s="7"/>
      <c r="C3" s="7"/>
      <c r="D3" s="7"/>
      <c r="E3" s="7"/>
    </row>
    <row r="4" spans="1:5" ht="3.75" customHeight="1" x14ac:dyDescent="0.25">
      <c r="A4" s="15"/>
      <c r="B4" s="17"/>
      <c r="C4" s="17"/>
      <c r="D4" s="17"/>
      <c r="E4" s="15"/>
    </row>
    <row r="5" spans="1:5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5" s="2" customFormat="1" ht="3.75" customHeight="1" x14ac:dyDescent="0.25">
      <c r="A6" s="22"/>
      <c r="B6" s="24"/>
      <c r="C6" s="24"/>
      <c r="D6" s="24"/>
      <c r="E6" s="22"/>
    </row>
    <row r="7" spans="1:5" ht="3.75" customHeight="1" x14ac:dyDescent="0.25">
      <c r="A7" s="15"/>
      <c r="B7" s="15"/>
      <c r="C7" s="15"/>
      <c r="D7" s="15"/>
      <c r="E7" s="15"/>
    </row>
    <row r="8" spans="1:5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v>2458677.6033259998</v>
      </c>
    </row>
    <row r="9" spans="1:5" ht="12.75" customHeight="1" x14ac:dyDescent="0.25">
      <c r="A9" s="15"/>
      <c r="B9" s="42"/>
      <c r="C9" s="42"/>
      <c r="D9" s="42"/>
      <c r="E9" s="42"/>
    </row>
    <row r="10" spans="1:5" ht="12.75" customHeight="1" x14ac:dyDescent="0.25">
      <c r="A10" s="26" t="s">
        <v>1</v>
      </c>
      <c r="B10" s="50">
        <v>742291.37399999995</v>
      </c>
      <c r="C10" s="50">
        <v>517021.56</v>
      </c>
      <c r="D10" s="50">
        <v>739777.79</v>
      </c>
      <c r="E10" s="50">
        <v>1999090.7239999999</v>
      </c>
    </row>
    <row r="11" spans="1:5" ht="12.75" customHeight="1" x14ac:dyDescent="0.25">
      <c r="A11" s="30" t="s">
        <v>17</v>
      </c>
      <c r="B11" s="42">
        <v>650200.78700000001</v>
      </c>
      <c r="C11" s="42">
        <v>327051.85499999998</v>
      </c>
      <c r="D11" s="42">
        <v>340703.51</v>
      </c>
      <c r="E11" s="42">
        <v>1317956.152</v>
      </c>
    </row>
    <row r="12" spans="1:5" ht="12.75" customHeight="1" x14ac:dyDescent="0.25">
      <c r="A12" s="31" t="s">
        <v>18</v>
      </c>
      <c r="B12" s="42">
        <v>78587.585999999996</v>
      </c>
      <c r="C12" s="42">
        <v>73870.192999999999</v>
      </c>
      <c r="D12" s="42">
        <v>135234.45600000001</v>
      </c>
      <c r="E12" s="42">
        <v>287692.23499999999</v>
      </c>
    </row>
    <row r="13" spans="1:5" ht="12.75" customHeight="1" x14ac:dyDescent="0.25">
      <c r="A13" s="31" t="s">
        <v>33</v>
      </c>
      <c r="B13" s="42">
        <v>4156.451</v>
      </c>
      <c r="C13" s="42">
        <v>80886.426999999996</v>
      </c>
      <c r="D13" s="42">
        <v>202245.87100000001</v>
      </c>
      <c r="E13" s="42">
        <v>287288.74900000001</v>
      </c>
    </row>
    <row r="14" spans="1:5" ht="12.75" customHeight="1" x14ac:dyDescent="0.25">
      <c r="A14" s="31" t="s">
        <v>14</v>
      </c>
      <c r="B14" s="42">
        <v>2255.2530000000002</v>
      </c>
      <c r="C14" s="42">
        <v>33950.300999999999</v>
      </c>
      <c r="D14" s="42">
        <v>59424.167999999998</v>
      </c>
      <c r="E14" s="42">
        <v>95629.721999999994</v>
      </c>
    </row>
    <row r="15" spans="1:5" ht="12.75" customHeight="1" x14ac:dyDescent="0.25">
      <c r="A15" s="31" t="s">
        <v>25</v>
      </c>
      <c r="B15" s="37">
        <v>7091.2969999999996</v>
      </c>
      <c r="C15" s="37">
        <v>1262.7840000000001</v>
      </c>
      <c r="D15" s="37">
        <v>2169.7849999999999</v>
      </c>
      <c r="E15" s="42">
        <v>10523.866</v>
      </c>
    </row>
    <row r="16" spans="1:5" ht="12.75" customHeight="1" x14ac:dyDescent="0.25">
      <c r="A16" s="43"/>
      <c r="B16" s="42"/>
      <c r="C16" s="42"/>
      <c r="D16" s="42"/>
      <c r="E16" s="42"/>
    </row>
    <row r="17" spans="1:7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41">
        <v>476724.61332599999</v>
      </c>
      <c r="F17" s="8"/>
    </row>
    <row r="18" spans="1:7" ht="12.75" customHeight="1" x14ac:dyDescent="0.25">
      <c r="A18" s="15" t="s">
        <v>44</v>
      </c>
      <c r="B18" s="37">
        <v>190336.26769942741</v>
      </c>
      <c r="C18" s="37">
        <v>105511.4594782081</v>
      </c>
      <c r="D18" s="37">
        <v>85471.588168301023</v>
      </c>
      <c r="E18" s="37">
        <v>381319.31534593669</v>
      </c>
      <c r="F18" s="8"/>
    </row>
    <row r="19" spans="1:7" ht="12.75" customHeight="1" x14ac:dyDescent="0.25">
      <c r="A19" s="44" t="s">
        <v>21</v>
      </c>
      <c r="B19" s="42">
        <v>72128.178399427401</v>
      </c>
      <c r="C19" s="42">
        <v>31634.588978208103</v>
      </c>
      <c r="D19" s="42">
        <v>21164.380018301017</v>
      </c>
      <c r="E19" s="42">
        <v>124927.14739593671</v>
      </c>
      <c r="F19" s="8"/>
    </row>
    <row r="20" spans="1:7" ht="12.75" customHeight="1" x14ac:dyDescent="0.25">
      <c r="A20" s="43" t="s">
        <v>24</v>
      </c>
      <c r="B20" s="42"/>
      <c r="C20" s="42"/>
      <c r="D20" s="42"/>
      <c r="E20" s="42"/>
      <c r="F20" s="8"/>
    </row>
    <row r="21" spans="1:7" ht="12.75" customHeight="1" x14ac:dyDescent="0.25">
      <c r="A21" s="43" t="s">
        <v>2</v>
      </c>
      <c r="B21" s="42">
        <v>35313.6173215339</v>
      </c>
      <c r="C21" s="42">
        <v>9859.0340521602593</v>
      </c>
      <c r="D21" s="42">
        <v>7838.1670116634596</v>
      </c>
      <c r="E21" s="42">
        <v>53010.818385357692</v>
      </c>
      <c r="F21" s="8"/>
    </row>
    <row r="22" spans="1:7" ht="12.75" customHeight="1" x14ac:dyDescent="0.25">
      <c r="A22" s="43" t="s">
        <v>3</v>
      </c>
      <c r="B22" s="42">
        <v>4861.5136754570603</v>
      </c>
      <c r="C22" s="42">
        <v>4258.27499793066</v>
      </c>
      <c r="D22" s="42">
        <v>6793.5475066375502</v>
      </c>
      <c r="E22" s="42">
        <v>15913.336180025277</v>
      </c>
      <c r="F22" s="8"/>
    </row>
    <row r="23" spans="1:7" ht="12.75" customHeight="1" x14ac:dyDescent="0.25">
      <c r="A23" s="43" t="s">
        <v>4</v>
      </c>
      <c r="B23" s="42">
        <v>2695.3114999999998</v>
      </c>
      <c r="C23" s="42">
        <v>1421.1509020360261</v>
      </c>
      <c r="D23" s="42">
        <v>2228.2530000000002</v>
      </c>
      <c r="E23" s="42">
        <v>6344.7154020360258</v>
      </c>
      <c r="F23" s="8"/>
    </row>
    <row r="24" spans="1:7" ht="12.75" customHeight="1" x14ac:dyDescent="0.25">
      <c r="A24" s="43" t="s">
        <v>27</v>
      </c>
      <c r="B24" s="42">
        <v>1961.4889024364402</v>
      </c>
      <c r="C24" s="42">
        <v>731.56202608128604</v>
      </c>
      <c r="D24" s="42">
        <v>193.96449999999999</v>
      </c>
      <c r="E24" s="42">
        <v>2887.0154285177318</v>
      </c>
      <c r="F24" s="8"/>
    </row>
    <row r="25" spans="1:7" ht="12.75" customHeight="1" x14ac:dyDescent="0.25">
      <c r="A25" s="43" t="s">
        <v>5</v>
      </c>
      <c r="B25" s="42">
        <v>6208.5230000000001</v>
      </c>
      <c r="C25" s="42">
        <v>1053.7729999999999</v>
      </c>
      <c r="D25" s="42">
        <v>5.22</v>
      </c>
      <c r="E25" s="42">
        <v>7267.5159999999996</v>
      </c>
      <c r="F25" s="8"/>
    </row>
    <row r="26" spans="1:7" ht="12.75" customHeight="1" x14ac:dyDescent="0.25">
      <c r="A26" s="43" t="s">
        <v>6</v>
      </c>
      <c r="B26" s="42">
        <v>2799.4879999999998</v>
      </c>
      <c r="C26" s="42">
        <v>470.46499999999997</v>
      </c>
      <c r="D26" s="42">
        <v>5.85</v>
      </c>
      <c r="E26" s="42">
        <v>3275.8029999999999</v>
      </c>
      <c r="F26" s="8"/>
      <c r="G26" s="8"/>
    </row>
    <row r="27" spans="1:7" ht="12.75" customHeight="1" x14ac:dyDescent="0.25">
      <c r="A27" s="43" t="s">
        <v>7</v>
      </c>
      <c r="B27" s="42">
        <v>37.722000000000001</v>
      </c>
      <c r="C27" s="42">
        <v>8.5370000000000008</v>
      </c>
      <c r="D27" s="42">
        <v>0</v>
      </c>
      <c r="E27" s="42">
        <v>46.259</v>
      </c>
      <c r="F27" s="8"/>
    </row>
    <row r="28" spans="1:7" ht="12.75" customHeight="1" x14ac:dyDescent="0.25">
      <c r="A28" s="43" t="s">
        <v>8</v>
      </c>
      <c r="B28" s="42">
        <v>18250.513999999999</v>
      </c>
      <c r="C28" s="42">
        <v>13831.791999999999</v>
      </c>
      <c r="D28" s="42">
        <v>4099.3779999999997</v>
      </c>
      <c r="E28" s="42">
        <v>36181.684000000001</v>
      </c>
      <c r="F28" s="8"/>
      <c r="G28" s="8"/>
    </row>
    <row r="29" spans="1:7" ht="12.75" customHeight="1" x14ac:dyDescent="0.25">
      <c r="A29" s="46" t="s">
        <v>31</v>
      </c>
      <c r="B29" s="37">
        <v>4440.3172999999997</v>
      </c>
      <c r="C29" s="37">
        <v>4448.5275000000001</v>
      </c>
      <c r="D29" s="37">
        <v>5749.9551500000007</v>
      </c>
      <c r="E29" s="36">
        <v>14638.799950000001</v>
      </c>
    </row>
    <row r="30" spans="1:7" ht="12.75" customHeight="1" x14ac:dyDescent="0.25">
      <c r="A30" s="46" t="s">
        <v>22</v>
      </c>
      <c r="B30" s="42">
        <v>21520.019</v>
      </c>
      <c r="C30" s="42">
        <v>8894.5159999999996</v>
      </c>
      <c r="D30" s="42">
        <v>840.69899999999996</v>
      </c>
      <c r="E30" s="42">
        <v>31255.234</v>
      </c>
    </row>
    <row r="31" spans="1:7" ht="12.75" customHeight="1" x14ac:dyDescent="0.25">
      <c r="A31" s="44" t="s">
        <v>23</v>
      </c>
      <c r="B31" s="42">
        <v>8160.6750000000002</v>
      </c>
      <c r="C31" s="42">
        <v>5580.674</v>
      </c>
      <c r="D31" s="42">
        <v>13393.39</v>
      </c>
      <c r="E31" s="42">
        <v>27134.739000000001</v>
      </c>
    </row>
    <row r="32" spans="1:7" ht="12.75" customHeight="1" x14ac:dyDescent="0.25">
      <c r="A32" s="46" t="s">
        <v>37</v>
      </c>
      <c r="B32" s="42">
        <v>84087.077999999994</v>
      </c>
      <c r="C32" s="42">
        <v>54953.152999999998</v>
      </c>
      <c r="D32" s="42">
        <v>44323.163999999997</v>
      </c>
      <c r="E32" s="42">
        <v>183363.39499999999</v>
      </c>
    </row>
    <row r="33" spans="1:5" ht="12.75" customHeight="1" x14ac:dyDescent="0.25">
      <c r="A33" s="15" t="s">
        <v>9</v>
      </c>
      <c r="B33" s="37" t="s">
        <v>28</v>
      </c>
      <c r="C33" s="37" t="s">
        <v>28</v>
      </c>
      <c r="D33" s="37" t="s">
        <v>28</v>
      </c>
      <c r="E33" s="37">
        <v>91381.297999999995</v>
      </c>
    </row>
    <row r="34" spans="1:5" ht="12.75" customHeight="1" x14ac:dyDescent="0.25">
      <c r="A34" s="15" t="s">
        <v>10</v>
      </c>
      <c r="B34" s="37" t="s">
        <v>28</v>
      </c>
      <c r="C34" s="37" t="s">
        <v>28</v>
      </c>
      <c r="D34" s="37" t="s">
        <v>28</v>
      </c>
      <c r="E34" s="37">
        <v>4024</v>
      </c>
    </row>
    <row r="35" spans="1:5" ht="12.75" customHeight="1" x14ac:dyDescent="0.25">
      <c r="A35" s="15"/>
      <c r="B35" s="37"/>
      <c r="C35" s="37"/>
      <c r="D35" s="37"/>
      <c r="E35" s="37"/>
    </row>
    <row r="36" spans="1:5" ht="12.75" customHeight="1" x14ac:dyDescent="0.25">
      <c r="A36" s="26" t="s">
        <v>30</v>
      </c>
      <c r="B36" s="41" t="s">
        <v>28</v>
      </c>
      <c r="C36" s="41" t="s">
        <v>28</v>
      </c>
      <c r="D36" s="41" t="s">
        <v>28</v>
      </c>
      <c r="E36" s="50">
        <v>21143</v>
      </c>
    </row>
    <row r="37" spans="1:5" ht="3.75" customHeight="1" x14ac:dyDescent="0.25">
      <c r="A37" s="33"/>
      <c r="B37" s="35"/>
      <c r="C37" s="35"/>
      <c r="D37" s="35"/>
      <c r="E37" s="51"/>
    </row>
    <row r="38" spans="1:5" ht="3.75" customHeight="1" x14ac:dyDescent="0.25">
      <c r="A38" s="15"/>
      <c r="B38" s="37"/>
      <c r="C38" s="37"/>
      <c r="D38" s="37"/>
      <c r="E38" s="42"/>
    </row>
    <row r="39" spans="1:5" ht="12.75" customHeight="1" x14ac:dyDescent="0.25">
      <c r="A39" s="53" t="s">
        <v>90</v>
      </c>
      <c r="B39" s="15"/>
      <c r="C39" s="37"/>
      <c r="D39" s="37"/>
      <c r="E39" s="42"/>
    </row>
    <row r="40" spans="1:5" ht="12.75" customHeight="1" x14ac:dyDescent="0.25">
      <c r="A40" s="53" t="s">
        <v>92</v>
      </c>
      <c r="B40" s="15"/>
      <c r="C40" s="37"/>
      <c r="D40" s="37"/>
      <c r="E40" s="42"/>
    </row>
    <row r="41" spans="1:5" ht="12.75" customHeight="1" x14ac:dyDescent="0.25">
      <c r="A41" s="53" t="s">
        <v>94</v>
      </c>
      <c r="B41" s="15"/>
      <c r="C41" s="37"/>
      <c r="D41" s="37"/>
      <c r="E41" s="42"/>
    </row>
    <row r="42" spans="1:5" ht="12.75" customHeight="1" x14ac:dyDescent="0.25">
      <c r="A42" s="15" t="s">
        <v>95</v>
      </c>
      <c r="B42" s="15"/>
      <c r="C42" s="37"/>
      <c r="D42" s="37"/>
      <c r="E42" s="42"/>
    </row>
    <row r="43" spans="1:5" ht="12.75" customHeight="1" x14ac:dyDescent="0.25">
      <c r="A43" s="39" t="s">
        <v>85</v>
      </c>
      <c r="B43" s="15"/>
      <c r="C43" s="37"/>
      <c r="D43" s="37"/>
      <c r="E43" s="42"/>
    </row>
    <row r="44" spans="1:5" ht="12.75" customHeight="1" x14ac:dyDescent="0.25">
      <c r="B44" s="15"/>
      <c r="C44" s="15"/>
      <c r="D44" s="15"/>
      <c r="E44" s="15"/>
    </row>
    <row r="45" spans="1:5" ht="12.75" customHeight="1" x14ac:dyDescent="0.25">
      <c r="A45" s="38" t="s">
        <v>82</v>
      </c>
      <c r="B45" s="15"/>
      <c r="C45" s="15"/>
      <c r="D45" s="15"/>
      <c r="E45" s="15"/>
    </row>
    <row r="46" spans="1:5" ht="12.75" customHeight="1" x14ac:dyDescent="0.25">
      <c r="A46" s="15" t="s">
        <v>49</v>
      </c>
      <c r="B46" s="15"/>
      <c r="C46" s="15"/>
      <c r="D46" s="15"/>
      <c r="E46" s="15"/>
    </row>
    <row r="47" spans="1:5" ht="12.75" customHeight="1" x14ac:dyDescent="0.25">
      <c r="A47" s="38" t="s">
        <v>82</v>
      </c>
      <c r="B47" s="15"/>
      <c r="C47" s="15"/>
      <c r="D47" s="15"/>
      <c r="E47" s="15"/>
    </row>
    <row r="48" spans="1:5" ht="12.75" customHeight="1" x14ac:dyDescent="0.25">
      <c r="A48" s="39" t="s">
        <v>85</v>
      </c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5" s="3" customFormat="1" ht="12.75" customHeight="1" x14ac:dyDescent="0.2">
      <c r="A1" s="4" t="s">
        <v>12</v>
      </c>
      <c r="E1" s="6" t="s">
        <v>80</v>
      </c>
    </row>
    <row r="2" spans="1:5" s="3" customFormat="1" ht="12.75" customHeight="1" x14ac:dyDescent="0.2">
      <c r="A2" s="5" t="s">
        <v>29</v>
      </c>
    </row>
    <row r="3" spans="1:5" s="3" customFormat="1" ht="3.75" customHeight="1" x14ac:dyDescent="0.2">
      <c r="A3" s="7"/>
      <c r="B3" s="7"/>
      <c r="C3" s="7"/>
      <c r="D3" s="7"/>
      <c r="E3" s="7"/>
    </row>
    <row r="4" spans="1:5" ht="3.75" customHeight="1" x14ac:dyDescent="0.25">
      <c r="A4" s="15"/>
      <c r="B4" s="17"/>
      <c r="C4" s="17"/>
      <c r="D4" s="17"/>
      <c r="E4" s="15"/>
    </row>
    <row r="5" spans="1:5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5" s="2" customFormat="1" ht="3.75" customHeight="1" x14ac:dyDescent="0.25">
      <c r="A6" s="22"/>
      <c r="B6" s="24"/>
      <c r="C6" s="24"/>
      <c r="D6" s="24"/>
      <c r="E6" s="22"/>
    </row>
    <row r="7" spans="1:5" ht="3.75" customHeight="1" x14ac:dyDescent="0.25">
      <c r="A7" s="15"/>
      <c r="B7" s="15"/>
      <c r="C7" s="15"/>
      <c r="D7" s="15"/>
      <c r="E7" s="15"/>
    </row>
    <row r="8" spans="1:5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v>2426143.1473677</v>
      </c>
    </row>
    <row r="9" spans="1:5" ht="12.75" customHeight="1" x14ac:dyDescent="0.25">
      <c r="A9" s="15"/>
      <c r="B9" s="42"/>
      <c r="C9" s="42"/>
      <c r="D9" s="42"/>
      <c r="E9" s="42"/>
    </row>
    <row r="10" spans="1:5" ht="12.75" customHeight="1" x14ac:dyDescent="0.25">
      <c r="A10" s="26" t="s">
        <v>1</v>
      </c>
      <c r="B10" s="50">
        <v>739880.63500000001</v>
      </c>
      <c r="C10" s="50">
        <v>519281.38799999998</v>
      </c>
      <c r="D10" s="50">
        <v>735675.76599999995</v>
      </c>
      <c r="E10" s="50">
        <v>1994837.7890000001</v>
      </c>
    </row>
    <row r="11" spans="1:5" ht="12.75" customHeight="1" x14ac:dyDescent="0.25">
      <c r="A11" s="30" t="s">
        <v>17</v>
      </c>
      <c r="B11" s="42">
        <v>649863.60400000005</v>
      </c>
      <c r="C11" s="42">
        <v>327725.61</v>
      </c>
      <c r="D11" s="42">
        <v>338593.4</v>
      </c>
      <c r="E11" s="42">
        <v>1316182.6140000001</v>
      </c>
    </row>
    <row r="12" spans="1:5" ht="12.75" customHeight="1" x14ac:dyDescent="0.25">
      <c r="A12" s="31" t="s">
        <v>18</v>
      </c>
      <c r="B12" s="42">
        <v>76714.304999999993</v>
      </c>
      <c r="C12" s="42">
        <v>73488.697</v>
      </c>
      <c r="D12" s="42">
        <v>133018.25099999999</v>
      </c>
      <c r="E12" s="42">
        <v>283221.25299999997</v>
      </c>
    </row>
    <row r="13" spans="1:5" ht="12.75" customHeight="1" x14ac:dyDescent="0.25">
      <c r="A13" s="31" t="s">
        <v>33</v>
      </c>
      <c r="B13" s="42">
        <v>4157.2740000000003</v>
      </c>
      <c r="C13" s="42">
        <v>82448.548999999999</v>
      </c>
      <c r="D13" s="42">
        <v>202965.81</v>
      </c>
      <c r="E13" s="42">
        <v>289571.63300000003</v>
      </c>
    </row>
    <row r="14" spans="1:5" ht="12.75" customHeight="1" x14ac:dyDescent="0.25">
      <c r="A14" s="31" t="s">
        <v>14</v>
      </c>
      <c r="B14" s="42">
        <v>2311.3339999999998</v>
      </c>
      <c r="C14" s="42">
        <v>34387.824000000001</v>
      </c>
      <c r="D14" s="42">
        <v>59111.71</v>
      </c>
      <c r="E14" s="42">
        <v>95810.868000000002</v>
      </c>
    </row>
    <row r="15" spans="1:5" ht="12.75" customHeight="1" x14ac:dyDescent="0.25">
      <c r="A15" s="31" t="s">
        <v>25</v>
      </c>
      <c r="B15" s="37">
        <v>6834.1180000000004</v>
      </c>
      <c r="C15" s="37">
        <v>1230.7080000000001</v>
      </c>
      <c r="D15" s="37">
        <v>1986.595</v>
      </c>
      <c r="E15" s="42">
        <v>10051.421</v>
      </c>
    </row>
    <row r="16" spans="1:5" ht="12.75" customHeight="1" x14ac:dyDescent="0.25">
      <c r="A16" s="43"/>
      <c r="B16" s="42"/>
      <c r="C16" s="42"/>
      <c r="D16" s="42"/>
      <c r="E16" s="42"/>
    </row>
    <row r="17" spans="1:7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41">
        <v>452448.35836770001</v>
      </c>
      <c r="F17" s="8"/>
    </row>
    <row r="18" spans="1:7" ht="12.75" customHeight="1" x14ac:dyDescent="0.25">
      <c r="A18" s="15" t="s">
        <v>44</v>
      </c>
      <c r="B18" s="37">
        <v>178523.43369999999</v>
      </c>
      <c r="C18" s="37">
        <v>96632.377952999988</v>
      </c>
      <c r="D18" s="37">
        <v>75297.48775</v>
      </c>
      <c r="E18" s="37">
        <v>359387.08536770003</v>
      </c>
      <c r="F18" s="8"/>
    </row>
    <row r="19" spans="1:7" ht="12.75" customHeight="1" x14ac:dyDescent="0.25">
      <c r="A19" s="44" t="s">
        <v>21</v>
      </c>
      <c r="B19" s="42">
        <v>70223.3367</v>
      </c>
      <c r="C19" s="42">
        <v>31214.630953</v>
      </c>
      <c r="D19" s="42">
        <v>20908.542750000004</v>
      </c>
      <c r="E19" s="42">
        <v>122346.5103677</v>
      </c>
      <c r="F19" s="8"/>
    </row>
    <row r="20" spans="1:7" ht="12.75" customHeight="1" x14ac:dyDescent="0.25">
      <c r="A20" s="43" t="s">
        <v>24</v>
      </c>
      <c r="B20" s="42"/>
      <c r="C20" s="42"/>
      <c r="D20" s="42"/>
      <c r="E20" s="42"/>
      <c r="F20" s="8"/>
    </row>
    <row r="21" spans="1:7" ht="12.75" customHeight="1" x14ac:dyDescent="0.25">
      <c r="A21" s="43" t="s">
        <v>2</v>
      </c>
      <c r="B21" s="42">
        <v>33417.101199999997</v>
      </c>
      <c r="C21" s="42">
        <v>9332.5733999999993</v>
      </c>
      <c r="D21" s="42">
        <v>7436.68912</v>
      </c>
      <c r="E21" s="42">
        <v>50186.363720000001</v>
      </c>
      <c r="F21" s="8"/>
    </row>
    <row r="22" spans="1:7" ht="12.75" customHeight="1" x14ac:dyDescent="0.25">
      <c r="A22" s="43" t="s">
        <v>3</v>
      </c>
      <c r="B22" s="42">
        <v>5210.4049999999997</v>
      </c>
      <c r="C22" s="42">
        <v>4464.0147900000002</v>
      </c>
      <c r="D22" s="42">
        <v>7049.7071300000007</v>
      </c>
      <c r="E22" s="42">
        <v>16724.126920000002</v>
      </c>
      <c r="F22" s="8"/>
    </row>
    <row r="23" spans="1:7" ht="12.75" customHeight="1" x14ac:dyDescent="0.25">
      <c r="A23" s="43" t="s">
        <v>4</v>
      </c>
      <c r="B23" s="42">
        <v>2519.8330000000001</v>
      </c>
      <c r="C23" s="42">
        <v>1374.9315670000001</v>
      </c>
      <c r="D23" s="42">
        <v>2165.8470000000002</v>
      </c>
      <c r="E23" s="42">
        <v>6060.6115669999999</v>
      </c>
      <c r="F23" s="8"/>
    </row>
    <row r="24" spans="1:7" ht="12.75" customHeight="1" x14ac:dyDescent="0.25">
      <c r="A24" s="43" t="s">
        <v>27</v>
      </c>
      <c r="B24" s="42">
        <v>1937.1334999999999</v>
      </c>
      <c r="C24" s="42">
        <v>727.383196</v>
      </c>
      <c r="D24" s="42">
        <v>196.30950000000001</v>
      </c>
      <c r="E24" s="42">
        <v>2860.8261959999995</v>
      </c>
      <c r="F24" s="8"/>
    </row>
    <row r="25" spans="1:7" ht="12.75" customHeight="1" x14ac:dyDescent="0.25">
      <c r="A25" s="43" t="s">
        <v>5</v>
      </c>
      <c r="B25" s="42">
        <v>5861.1750000000002</v>
      </c>
      <c r="C25" s="42">
        <v>985.38</v>
      </c>
      <c r="D25" s="42">
        <v>3.93</v>
      </c>
      <c r="E25" s="42">
        <v>6850.4850000000006</v>
      </c>
      <c r="F25" s="8"/>
    </row>
    <row r="26" spans="1:7" ht="12.75" customHeight="1" x14ac:dyDescent="0.25">
      <c r="A26" s="43" t="s">
        <v>6</v>
      </c>
      <c r="B26" s="42">
        <v>2880.6379999999999</v>
      </c>
      <c r="C26" s="42">
        <v>427.95299999999997</v>
      </c>
      <c r="D26" s="42">
        <v>3.375</v>
      </c>
      <c r="E26" s="42">
        <v>3311.9659999999999</v>
      </c>
      <c r="F26" s="8"/>
      <c r="G26" s="8"/>
    </row>
    <row r="27" spans="1:7" ht="12.75" customHeight="1" x14ac:dyDescent="0.25">
      <c r="A27" s="43" t="s">
        <v>7</v>
      </c>
      <c r="B27" s="42">
        <v>44.051000000000002</v>
      </c>
      <c r="C27" s="42">
        <v>8.298</v>
      </c>
      <c r="D27" s="42">
        <v>0.15</v>
      </c>
      <c r="E27" s="42">
        <v>52.499000000000002</v>
      </c>
      <c r="F27" s="8"/>
    </row>
    <row r="28" spans="1:7" ht="12.75" customHeight="1" x14ac:dyDescent="0.25">
      <c r="A28" s="43" t="s">
        <v>8</v>
      </c>
      <c r="B28" s="42">
        <v>18353</v>
      </c>
      <c r="C28" s="42">
        <v>13894.097</v>
      </c>
      <c r="D28" s="42">
        <v>4052.5349999999999</v>
      </c>
      <c r="E28" s="42">
        <v>36299.631999999998</v>
      </c>
      <c r="F28" s="8"/>
      <c r="G28" s="8"/>
    </row>
    <row r="29" spans="1:7" ht="12.75" customHeight="1" x14ac:dyDescent="0.25">
      <c r="A29" s="46" t="s">
        <v>31</v>
      </c>
      <c r="B29" s="37">
        <v>2656.346</v>
      </c>
      <c r="C29" s="37">
        <v>3499.857</v>
      </c>
      <c r="D29" s="37">
        <v>2777.5830000000001</v>
      </c>
      <c r="E29" s="36">
        <v>8933.7860000000001</v>
      </c>
    </row>
    <row r="30" spans="1:7" ht="12.75" customHeight="1" x14ac:dyDescent="0.25">
      <c r="A30" s="46" t="s">
        <v>22</v>
      </c>
      <c r="B30" s="42">
        <v>21730.605</v>
      </c>
      <c r="C30" s="42">
        <v>9266.99</v>
      </c>
      <c r="D30" s="42">
        <v>940.66499999999996</v>
      </c>
      <c r="E30" s="42">
        <v>31938.26</v>
      </c>
    </row>
    <row r="31" spans="1:7" ht="12.75" customHeight="1" x14ac:dyDescent="0.25">
      <c r="A31" s="44" t="s">
        <v>23</v>
      </c>
      <c r="B31" s="42">
        <v>7705.2209999999995</v>
      </c>
      <c r="C31" s="42">
        <v>5343.1059999999998</v>
      </c>
      <c r="D31" s="42">
        <v>12436.093000000001</v>
      </c>
      <c r="E31" s="42">
        <v>25484.42</v>
      </c>
    </row>
    <row r="32" spans="1:7" ht="12.75" customHeight="1" x14ac:dyDescent="0.25">
      <c r="A32" s="46" t="s">
        <v>37</v>
      </c>
      <c r="B32" s="42">
        <v>78864.270999999993</v>
      </c>
      <c r="C32" s="42">
        <v>50807.650999999998</v>
      </c>
      <c r="D32" s="42">
        <v>41012.186999999998</v>
      </c>
      <c r="E32" s="42">
        <v>170684.109</v>
      </c>
    </row>
    <row r="33" spans="1:5" ht="12.75" customHeight="1" x14ac:dyDescent="0.25">
      <c r="A33" s="15" t="s">
        <v>9</v>
      </c>
      <c r="B33" s="37" t="s">
        <v>28</v>
      </c>
      <c r="C33" s="37" t="s">
        <v>28</v>
      </c>
      <c r="D33" s="37" t="s">
        <v>28</v>
      </c>
      <c r="E33" s="37">
        <v>89561.273000000001</v>
      </c>
    </row>
    <row r="34" spans="1:5" ht="12.75" customHeight="1" x14ac:dyDescent="0.25">
      <c r="A34" s="15" t="s">
        <v>10</v>
      </c>
      <c r="B34" s="37" t="s">
        <v>28</v>
      </c>
      <c r="C34" s="37" t="s">
        <v>28</v>
      </c>
      <c r="D34" s="37" t="s">
        <v>28</v>
      </c>
      <c r="E34" s="37">
        <v>3500</v>
      </c>
    </row>
    <row r="35" spans="1:5" ht="12.75" customHeight="1" x14ac:dyDescent="0.25">
      <c r="A35" s="15"/>
      <c r="B35" s="37"/>
      <c r="C35" s="37"/>
      <c r="D35" s="37"/>
      <c r="E35" s="37"/>
    </row>
    <row r="36" spans="1:5" ht="12.75" customHeight="1" x14ac:dyDescent="0.25">
      <c r="A36" s="26" t="s">
        <v>30</v>
      </c>
      <c r="B36" s="41" t="s">
        <v>28</v>
      </c>
      <c r="C36" s="41" t="s">
        <v>28</v>
      </c>
      <c r="D36" s="41" t="s">
        <v>28</v>
      </c>
      <c r="E36" s="50">
        <v>21143</v>
      </c>
    </row>
    <row r="37" spans="1:5" ht="3.75" customHeight="1" x14ac:dyDescent="0.25">
      <c r="A37" s="33"/>
      <c r="B37" s="35"/>
      <c r="C37" s="35"/>
      <c r="D37" s="35"/>
      <c r="E37" s="51"/>
    </row>
    <row r="38" spans="1:5" ht="3.75" customHeight="1" x14ac:dyDescent="0.25">
      <c r="A38" s="15"/>
      <c r="B38" s="37"/>
      <c r="C38" s="37"/>
      <c r="D38" s="37"/>
      <c r="E38" s="42"/>
    </row>
    <row r="39" spans="1:5" ht="12.75" customHeight="1" x14ac:dyDescent="0.25">
      <c r="A39" s="53" t="s">
        <v>90</v>
      </c>
      <c r="B39" s="15"/>
      <c r="C39" s="37"/>
      <c r="D39" s="37"/>
      <c r="E39" s="42"/>
    </row>
    <row r="40" spans="1:5" ht="12.75" customHeight="1" x14ac:dyDescent="0.25">
      <c r="A40" s="53" t="s">
        <v>92</v>
      </c>
      <c r="B40" s="15"/>
      <c r="C40" s="37"/>
      <c r="D40" s="37"/>
      <c r="E40" s="42"/>
    </row>
    <row r="41" spans="1:5" ht="12.75" customHeight="1" x14ac:dyDescent="0.25">
      <c r="A41" s="53" t="s">
        <v>94</v>
      </c>
      <c r="B41" s="15"/>
      <c r="C41" s="37"/>
      <c r="D41" s="37"/>
      <c r="E41" s="42"/>
    </row>
    <row r="42" spans="1:5" ht="12.75" customHeight="1" x14ac:dyDescent="0.25">
      <c r="A42" s="15" t="s">
        <v>95</v>
      </c>
      <c r="B42" s="15"/>
      <c r="C42" s="37"/>
      <c r="D42" s="37"/>
      <c r="E42" s="42"/>
    </row>
    <row r="43" spans="1:5" ht="12.75" customHeight="1" x14ac:dyDescent="0.25">
      <c r="A43" s="39" t="s">
        <v>85</v>
      </c>
      <c r="B43" s="15"/>
      <c r="C43" s="15"/>
      <c r="D43" s="15"/>
      <c r="E43" s="15"/>
    </row>
    <row r="44" spans="1:5" ht="12.75" customHeight="1" x14ac:dyDescent="0.25">
      <c r="B44" s="15"/>
      <c r="C44" s="15"/>
      <c r="D44" s="15"/>
      <c r="E44" s="15"/>
    </row>
    <row r="45" spans="1:5" ht="12.75" customHeight="1" x14ac:dyDescent="0.25">
      <c r="A45" s="38" t="s">
        <v>82</v>
      </c>
      <c r="B45" s="15"/>
      <c r="C45" s="15"/>
      <c r="D45" s="15"/>
      <c r="E45" s="15"/>
    </row>
    <row r="46" spans="1:5" ht="12.75" customHeight="1" x14ac:dyDescent="0.25">
      <c r="A46" s="15" t="s">
        <v>49</v>
      </c>
      <c r="B46" s="15"/>
      <c r="C46" s="15"/>
      <c r="D46" s="15"/>
      <c r="E46" s="15"/>
    </row>
    <row r="47" spans="1:5" ht="12.75" customHeight="1" x14ac:dyDescent="0.25">
      <c r="A47" s="38" t="s">
        <v>82</v>
      </c>
      <c r="B47" s="15"/>
      <c r="C47" s="15"/>
      <c r="D47" s="15"/>
      <c r="E47" s="15"/>
    </row>
    <row r="48" spans="1:5" ht="12.75" customHeight="1" x14ac:dyDescent="0.25">
      <c r="A48" s="39" t="s">
        <v>85</v>
      </c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J48"/>
  <sheetViews>
    <sheetView zoomScaleNormal="100" workbookViewId="0"/>
  </sheetViews>
  <sheetFormatPr baseColWidth="10" defaultColWidth="11.42578125" defaultRowHeight="12.75" x14ac:dyDescent="0.25"/>
  <cols>
    <col min="1" max="1" width="38.42578125" style="1" customWidth="1"/>
    <col min="2" max="16384" width="11.42578125" style="1"/>
  </cols>
  <sheetData>
    <row r="1" spans="1:9" s="3" customFormat="1" ht="12.75" customHeight="1" x14ac:dyDescent="0.2">
      <c r="A1" s="4" t="s">
        <v>12</v>
      </c>
      <c r="E1" s="6" t="s">
        <v>80</v>
      </c>
    </row>
    <row r="2" spans="1:9" s="3" customFormat="1" ht="12.75" customHeight="1" x14ac:dyDescent="0.2">
      <c r="A2" s="5" t="s">
        <v>26</v>
      </c>
    </row>
    <row r="3" spans="1:9" s="3" customFormat="1" ht="3.75" customHeight="1" x14ac:dyDescent="0.2">
      <c r="A3" s="7"/>
      <c r="B3" s="7"/>
      <c r="C3" s="7"/>
      <c r="D3" s="7"/>
      <c r="E3" s="7"/>
    </row>
    <row r="4" spans="1:9" ht="3.75" customHeight="1" x14ac:dyDescent="0.25">
      <c r="A4" s="15"/>
      <c r="B4" s="17"/>
      <c r="C4" s="17"/>
      <c r="D4" s="17"/>
      <c r="E4" s="15"/>
    </row>
    <row r="5" spans="1:9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9" s="2" customFormat="1" ht="3.75" customHeight="1" x14ac:dyDescent="0.25">
      <c r="A6" s="22"/>
      <c r="B6" s="24"/>
      <c r="C6" s="24"/>
      <c r="D6" s="24"/>
      <c r="E6" s="22"/>
    </row>
    <row r="7" spans="1:9" ht="3.75" customHeight="1" x14ac:dyDescent="0.25">
      <c r="A7" s="15"/>
      <c r="B7" s="15"/>
      <c r="C7" s="15"/>
      <c r="D7" s="15"/>
      <c r="E7" s="15"/>
    </row>
    <row r="8" spans="1:9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50">
        <f>E10+E17-E35</f>
        <v>2324994.9670000002</v>
      </c>
      <c r="F8" s="9"/>
      <c r="G8" s="9"/>
      <c r="H8" s="9"/>
      <c r="I8" s="8"/>
    </row>
    <row r="9" spans="1:9" ht="12.75" customHeight="1" x14ac:dyDescent="0.25">
      <c r="A9" s="15"/>
      <c r="B9" s="42"/>
      <c r="C9" s="42"/>
      <c r="D9" s="42"/>
      <c r="E9" s="42"/>
      <c r="F9" s="8"/>
      <c r="G9" s="8"/>
      <c r="H9" s="8"/>
      <c r="I9" s="8"/>
    </row>
    <row r="10" spans="1:9" ht="12.75" customHeight="1" x14ac:dyDescent="0.25">
      <c r="A10" s="26" t="s">
        <v>1</v>
      </c>
      <c r="B10" s="50">
        <v>727019.97699999996</v>
      </c>
      <c r="C10" s="50">
        <v>499155.39899999998</v>
      </c>
      <c r="D10" s="50">
        <v>702918.59100000001</v>
      </c>
      <c r="E10" s="50">
        <v>1929093.9669999999</v>
      </c>
      <c r="F10" s="8"/>
      <c r="G10" s="8"/>
      <c r="H10" s="8"/>
      <c r="I10" s="8"/>
    </row>
    <row r="11" spans="1:9" ht="12.75" customHeight="1" x14ac:dyDescent="0.25">
      <c r="A11" s="30" t="s">
        <v>17</v>
      </c>
      <c r="B11" s="42">
        <v>643488.86600000004</v>
      </c>
      <c r="C11" s="42">
        <v>325918.84499999997</v>
      </c>
      <c r="D11" s="42">
        <v>334473.13799999998</v>
      </c>
      <c r="E11" s="42">
        <v>1303880.8489999999</v>
      </c>
      <c r="F11" s="8"/>
      <c r="G11" s="8"/>
      <c r="H11" s="8"/>
      <c r="I11" s="8"/>
    </row>
    <row r="12" spans="1:9" ht="12.75" customHeight="1" x14ac:dyDescent="0.25">
      <c r="A12" s="31" t="s">
        <v>18</v>
      </c>
      <c r="B12" s="42">
        <v>71286.301000000007</v>
      </c>
      <c r="C12" s="42">
        <v>67240.164000000004</v>
      </c>
      <c r="D12" s="42">
        <v>129745.242</v>
      </c>
      <c r="E12" s="42">
        <v>268271.70699999999</v>
      </c>
      <c r="F12" s="8"/>
      <c r="G12" s="8"/>
      <c r="H12" s="8"/>
      <c r="I12" s="8"/>
    </row>
    <row r="13" spans="1:9" ht="12.75" customHeight="1" x14ac:dyDescent="0.25">
      <c r="A13" s="31" t="s">
        <v>33</v>
      </c>
      <c r="B13" s="42">
        <v>3244.663</v>
      </c>
      <c r="C13" s="42">
        <v>69981.073999999993</v>
      </c>
      <c r="D13" s="42">
        <v>177029.49900000001</v>
      </c>
      <c r="E13" s="42">
        <v>250255.236</v>
      </c>
      <c r="F13" s="8"/>
      <c r="G13" s="8"/>
      <c r="H13" s="8"/>
      <c r="I13" s="8"/>
    </row>
    <row r="14" spans="1:9" ht="12.75" customHeight="1" x14ac:dyDescent="0.25">
      <c r="A14" s="31" t="s">
        <v>14</v>
      </c>
      <c r="B14" s="42">
        <v>2278.605</v>
      </c>
      <c r="C14" s="42">
        <v>34791.434999999998</v>
      </c>
      <c r="D14" s="42">
        <v>59572.658000000003</v>
      </c>
      <c r="E14" s="42">
        <v>96642.698000000004</v>
      </c>
      <c r="F14" s="8"/>
      <c r="G14" s="8"/>
      <c r="H14" s="8"/>
      <c r="I14" s="8"/>
    </row>
    <row r="15" spans="1:9" ht="12.75" customHeight="1" x14ac:dyDescent="0.25">
      <c r="A15" s="31" t="s">
        <v>25</v>
      </c>
      <c r="B15" s="37">
        <v>6721.5420000000004</v>
      </c>
      <c r="C15" s="37">
        <v>1223.8810000000001</v>
      </c>
      <c r="D15" s="37">
        <v>2098.0540000000001</v>
      </c>
      <c r="E15" s="42">
        <v>10043.477000000001</v>
      </c>
      <c r="F15" s="8"/>
      <c r="G15" s="8"/>
      <c r="H15" s="8"/>
      <c r="I15" s="8"/>
    </row>
    <row r="16" spans="1:9" ht="12.75" customHeight="1" x14ac:dyDescent="0.25">
      <c r="A16" s="43"/>
      <c r="B16" s="42"/>
      <c r="C16" s="42"/>
      <c r="D16" s="42"/>
      <c r="E16" s="42"/>
      <c r="F16" s="8"/>
      <c r="G16" s="8"/>
      <c r="H16" s="8"/>
      <c r="I16" s="8"/>
    </row>
    <row r="17" spans="1:10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41">
        <v>412664</v>
      </c>
      <c r="F17" s="9"/>
      <c r="G17" s="9"/>
      <c r="H17" s="9"/>
      <c r="I17" s="8"/>
    </row>
    <row r="18" spans="1:10" ht="12.75" customHeight="1" x14ac:dyDescent="0.25">
      <c r="A18" s="15" t="s">
        <v>44</v>
      </c>
      <c r="B18" s="37">
        <v>168353.21</v>
      </c>
      <c r="C18" s="37">
        <v>91576.595000000001</v>
      </c>
      <c r="D18" s="37">
        <v>69956.264999999999</v>
      </c>
      <c r="E18" s="37">
        <v>329886.07</v>
      </c>
      <c r="F18" s="8"/>
      <c r="G18" s="8"/>
      <c r="H18" s="8"/>
      <c r="I18" s="8"/>
    </row>
    <row r="19" spans="1:10" ht="12.75" customHeight="1" x14ac:dyDescent="0.25">
      <c r="A19" s="44" t="s">
        <v>21</v>
      </c>
      <c r="B19" s="42">
        <v>67837</v>
      </c>
      <c r="C19" s="42">
        <v>30521.647000000001</v>
      </c>
      <c r="D19" s="42">
        <v>20058.388999999999</v>
      </c>
      <c r="E19" s="42">
        <v>118417.03599999999</v>
      </c>
      <c r="F19" s="8"/>
      <c r="G19" s="8"/>
      <c r="H19" s="8"/>
      <c r="I19" s="8"/>
      <c r="J19" s="8"/>
    </row>
    <row r="20" spans="1:10" ht="12.75" customHeight="1" x14ac:dyDescent="0.25">
      <c r="A20" s="43" t="s">
        <v>24</v>
      </c>
      <c r="B20" s="42"/>
      <c r="C20" s="42"/>
      <c r="D20" s="42"/>
      <c r="E20" s="42"/>
      <c r="F20" s="8"/>
      <c r="G20" s="8"/>
      <c r="H20" s="8"/>
      <c r="I20" s="8"/>
      <c r="J20" s="8"/>
    </row>
    <row r="21" spans="1:10" ht="12.75" customHeight="1" x14ac:dyDescent="0.25">
      <c r="A21" s="43" t="s">
        <v>2</v>
      </c>
      <c r="B21" s="42">
        <v>31652.799899999998</v>
      </c>
      <c r="C21" s="42">
        <v>8825.4757200000004</v>
      </c>
      <c r="D21" s="42">
        <v>7190.6028900000001</v>
      </c>
      <c r="E21" s="42">
        <v>47668.878509999995</v>
      </c>
      <c r="F21" s="8"/>
      <c r="G21" s="8"/>
      <c r="H21" s="8"/>
      <c r="I21" s="8"/>
      <c r="J21" s="8"/>
    </row>
    <row r="22" spans="1:10" ht="12.75" customHeight="1" x14ac:dyDescent="0.25">
      <c r="A22" s="43" t="s">
        <v>3</v>
      </c>
      <c r="B22" s="42">
        <v>5607.1025399999999</v>
      </c>
      <c r="C22" s="42">
        <v>4673.86139</v>
      </c>
      <c r="D22" s="42">
        <v>7306.7861800000001</v>
      </c>
      <c r="E22" s="42">
        <v>17587.750110000001</v>
      </c>
      <c r="F22" s="8"/>
      <c r="G22" s="8"/>
      <c r="H22" s="8"/>
      <c r="I22" s="8"/>
      <c r="J22" s="8"/>
    </row>
    <row r="23" spans="1:10" ht="12.75" customHeight="1" x14ac:dyDescent="0.25">
      <c r="A23" s="43" t="s">
        <v>4</v>
      </c>
      <c r="B23" s="42">
        <v>2111.5704999999998</v>
      </c>
      <c r="C23" s="42">
        <v>1067.315687</v>
      </c>
      <c r="D23" s="42">
        <v>1407.35556</v>
      </c>
      <c r="E23" s="42">
        <v>4586.2417469999991</v>
      </c>
      <c r="F23" s="8"/>
      <c r="G23" s="8"/>
      <c r="H23" s="8"/>
      <c r="I23" s="8"/>
      <c r="J23" s="8"/>
    </row>
    <row r="24" spans="1:10" ht="12.75" customHeight="1" x14ac:dyDescent="0.25">
      <c r="A24" s="43" t="s">
        <v>27</v>
      </c>
      <c r="B24" s="42">
        <v>1899.3275000000001</v>
      </c>
      <c r="C24" s="42">
        <v>697.51669500000003</v>
      </c>
      <c r="D24" s="42">
        <v>200.6335</v>
      </c>
      <c r="E24" s="42">
        <v>2797.4776950000005</v>
      </c>
      <c r="F24" s="8"/>
      <c r="G24" s="8"/>
      <c r="H24" s="8"/>
      <c r="I24" s="8"/>
      <c r="J24" s="8"/>
    </row>
    <row r="25" spans="1:10" ht="12.75" customHeight="1" x14ac:dyDescent="0.25">
      <c r="A25" s="43" t="s">
        <v>5</v>
      </c>
      <c r="B25" s="42">
        <v>5010.482</v>
      </c>
      <c r="C25" s="42">
        <v>866.96500000000003</v>
      </c>
      <c r="D25" s="42">
        <v>5.67</v>
      </c>
      <c r="E25" s="42">
        <v>5883.1170000000002</v>
      </c>
      <c r="F25" s="8"/>
      <c r="G25" s="8"/>
      <c r="H25" s="8"/>
      <c r="I25" s="8"/>
      <c r="J25" s="8"/>
    </row>
    <row r="26" spans="1:10" ht="12.75" customHeight="1" x14ac:dyDescent="0.25">
      <c r="A26" s="43" t="s">
        <v>6</v>
      </c>
      <c r="B26" s="42">
        <v>2787.87</v>
      </c>
      <c r="C26" s="42">
        <v>411.53500000000003</v>
      </c>
      <c r="D26" s="42">
        <v>3.25</v>
      </c>
      <c r="E26" s="42">
        <v>3202.6550000000002</v>
      </c>
      <c r="F26" s="8"/>
      <c r="G26" s="8"/>
      <c r="H26" s="8"/>
      <c r="I26" s="8"/>
      <c r="J26" s="8"/>
    </row>
    <row r="27" spans="1:10" ht="12.75" customHeight="1" x14ac:dyDescent="0.25">
      <c r="A27" s="43" t="s">
        <v>7</v>
      </c>
      <c r="B27" s="42">
        <v>58.685000000000002</v>
      </c>
      <c r="C27" s="42">
        <v>7.641</v>
      </c>
      <c r="D27" s="42">
        <v>0</v>
      </c>
      <c r="E27" s="42">
        <v>66.325999999999993</v>
      </c>
      <c r="F27" s="8"/>
      <c r="G27" s="8"/>
      <c r="H27" s="8"/>
      <c r="I27" s="8"/>
      <c r="J27" s="8"/>
    </row>
    <row r="28" spans="1:10" ht="12.75" customHeight="1" x14ac:dyDescent="0.25">
      <c r="A28" s="43" t="s">
        <v>8</v>
      </c>
      <c r="B28" s="42">
        <v>18700.560000000001</v>
      </c>
      <c r="C28" s="42">
        <v>13969.335999999999</v>
      </c>
      <c r="D28" s="42">
        <v>3942.87</v>
      </c>
      <c r="E28" s="42">
        <v>36612.766000000003</v>
      </c>
      <c r="F28" s="8"/>
      <c r="G28" s="8"/>
      <c r="H28" s="8"/>
      <c r="I28" s="8"/>
      <c r="J28" s="8"/>
    </row>
    <row r="29" spans="1:10" ht="12.75" customHeight="1" x14ac:dyDescent="0.25">
      <c r="A29" s="46" t="s">
        <v>22</v>
      </c>
      <c r="B29" s="42">
        <v>21737.065999999999</v>
      </c>
      <c r="C29" s="42">
        <v>9742.9940000000006</v>
      </c>
      <c r="D29" s="42">
        <v>1046.1010000000001</v>
      </c>
      <c r="E29" s="42">
        <v>32526.161</v>
      </c>
      <c r="F29" s="8"/>
      <c r="G29" s="8"/>
      <c r="H29" s="8"/>
      <c r="I29" s="8"/>
    </row>
    <row r="30" spans="1:10" ht="12.75" customHeight="1" x14ac:dyDescent="0.25">
      <c r="A30" s="44" t="s">
        <v>23</v>
      </c>
      <c r="B30" s="42">
        <v>7330.8010000000004</v>
      </c>
      <c r="C30" s="42">
        <v>4946.41</v>
      </c>
      <c r="D30" s="42">
        <v>11210.483</v>
      </c>
      <c r="E30" s="42">
        <v>23487.694</v>
      </c>
      <c r="F30" s="8"/>
      <c r="G30" s="8"/>
      <c r="H30" s="8"/>
      <c r="I30" s="8"/>
    </row>
    <row r="31" spans="1:10" ht="12.75" customHeight="1" x14ac:dyDescent="0.25">
      <c r="A31" s="46" t="s">
        <v>37</v>
      </c>
      <c r="B31" s="42">
        <v>71448.342999999993</v>
      </c>
      <c r="C31" s="42">
        <v>46365.544000000002</v>
      </c>
      <c r="D31" s="42">
        <v>37641.292000000001</v>
      </c>
      <c r="E31" s="42">
        <v>155455.179</v>
      </c>
      <c r="F31" s="8"/>
      <c r="G31" s="8"/>
      <c r="H31" s="8"/>
      <c r="I31" s="8"/>
    </row>
    <row r="32" spans="1:10" ht="12.75" customHeight="1" x14ac:dyDescent="0.25">
      <c r="A32" s="15" t="s">
        <v>9</v>
      </c>
      <c r="B32" s="37" t="s">
        <v>28</v>
      </c>
      <c r="C32" s="37" t="s">
        <v>28</v>
      </c>
      <c r="D32" s="37" t="s">
        <v>28</v>
      </c>
      <c r="E32" s="42">
        <v>80524.313099999999</v>
      </c>
      <c r="F32" s="9"/>
      <c r="G32" s="9"/>
      <c r="H32" s="9"/>
      <c r="I32" s="8"/>
    </row>
    <row r="33" spans="1:9" ht="12.75" customHeight="1" x14ac:dyDescent="0.25">
      <c r="A33" s="15" t="s">
        <v>10</v>
      </c>
      <c r="B33" s="37" t="s">
        <v>28</v>
      </c>
      <c r="C33" s="37" t="s">
        <v>28</v>
      </c>
      <c r="D33" s="37" t="s">
        <v>28</v>
      </c>
      <c r="E33" s="42">
        <v>2254</v>
      </c>
      <c r="F33" s="9"/>
      <c r="G33" s="9"/>
      <c r="H33" s="9"/>
      <c r="I33" s="8"/>
    </row>
    <row r="34" spans="1:9" ht="12.75" customHeight="1" x14ac:dyDescent="0.25">
      <c r="A34" s="15"/>
      <c r="B34" s="37"/>
      <c r="C34" s="37"/>
      <c r="D34" s="37"/>
      <c r="E34" s="37"/>
      <c r="F34" s="9"/>
      <c r="G34" s="9"/>
      <c r="H34" s="9"/>
      <c r="I34" s="8"/>
    </row>
    <row r="35" spans="1:9" ht="12.75" customHeight="1" x14ac:dyDescent="0.25">
      <c r="A35" s="26" t="s">
        <v>30</v>
      </c>
      <c r="B35" s="41" t="s">
        <v>28</v>
      </c>
      <c r="C35" s="41" t="s">
        <v>28</v>
      </c>
      <c r="D35" s="41" t="s">
        <v>28</v>
      </c>
      <c r="E35" s="50">
        <v>16763</v>
      </c>
      <c r="F35" s="9"/>
      <c r="G35" s="9"/>
      <c r="H35" s="9"/>
      <c r="I35" s="8"/>
    </row>
    <row r="36" spans="1:9" ht="3.75" customHeight="1" x14ac:dyDescent="0.25">
      <c r="A36" s="33"/>
      <c r="B36" s="35"/>
      <c r="C36" s="35"/>
      <c r="D36" s="35"/>
      <c r="E36" s="51"/>
    </row>
    <row r="37" spans="1:9" ht="3.75" customHeight="1" x14ac:dyDescent="0.25">
      <c r="A37" s="15"/>
      <c r="B37" s="37"/>
      <c r="C37" s="37"/>
      <c r="D37" s="37"/>
      <c r="E37" s="42"/>
    </row>
    <row r="38" spans="1:9" ht="12.75" customHeight="1" x14ac:dyDescent="0.25">
      <c r="A38" s="53" t="s">
        <v>90</v>
      </c>
      <c r="B38" s="15"/>
      <c r="C38" s="37"/>
      <c r="D38" s="37"/>
      <c r="E38" s="42"/>
    </row>
    <row r="39" spans="1:9" ht="12.75" customHeight="1" x14ac:dyDescent="0.25">
      <c r="A39" s="53" t="s">
        <v>92</v>
      </c>
      <c r="B39" s="15"/>
      <c r="C39" s="37"/>
      <c r="D39" s="37"/>
      <c r="E39" s="42"/>
    </row>
    <row r="40" spans="1:9" ht="12.75" customHeight="1" x14ac:dyDescent="0.25">
      <c r="A40" s="53" t="s">
        <v>94</v>
      </c>
      <c r="B40" s="15"/>
      <c r="C40" s="37"/>
      <c r="D40" s="37"/>
      <c r="E40" s="42"/>
    </row>
    <row r="41" spans="1:9" ht="12.75" customHeight="1" x14ac:dyDescent="0.25">
      <c r="A41" s="15" t="s">
        <v>95</v>
      </c>
      <c r="B41" s="15"/>
      <c r="C41" s="37"/>
      <c r="D41" s="37"/>
      <c r="E41" s="42"/>
    </row>
    <row r="42" spans="1:9" ht="12.75" customHeight="1" x14ac:dyDescent="0.25">
      <c r="A42" s="39" t="s">
        <v>85</v>
      </c>
      <c r="B42" s="15"/>
      <c r="C42" s="15"/>
      <c r="D42" s="15"/>
      <c r="E42" s="15"/>
    </row>
    <row r="43" spans="1:9" ht="12.75" customHeight="1" x14ac:dyDescent="0.25">
      <c r="B43" s="15"/>
      <c r="C43" s="15"/>
      <c r="D43" s="15"/>
      <c r="E43" s="15"/>
    </row>
    <row r="44" spans="1:9" ht="12.75" customHeight="1" x14ac:dyDescent="0.25">
      <c r="A44" s="38" t="s">
        <v>82</v>
      </c>
      <c r="B44" s="15"/>
      <c r="C44" s="15"/>
      <c r="D44" s="15"/>
      <c r="E44" s="15"/>
    </row>
    <row r="45" spans="1:9" ht="12.75" customHeight="1" x14ac:dyDescent="0.25">
      <c r="A45" s="15"/>
      <c r="B45" s="15"/>
      <c r="C45" s="15"/>
      <c r="D45" s="15"/>
      <c r="E45" s="15"/>
    </row>
    <row r="46" spans="1:9" ht="12.75" customHeight="1" x14ac:dyDescent="0.25">
      <c r="A46" s="15" t="s">
        <v>49</v>
      </c>
      <c r="B46" s="15"/>
      <c r="C46" s="15"/>
      <c r="D46" s="15"/>
      <c r="E46" s="15"/>
    </row>
    <row r="47" spans="1:9" ht="12.75" customHeight="1" x14ac:dyDescent="0.25">
      <c r="A47" s="38" t="s">
        <v>82</v>
      </c>
      <c r="B47" s="15"/>
      <c r="C47" s="15"/>
      <c r="D47" s="15"/>
      <c r="E47" s="15"/>
    </row>
    <row r="48" spans="1:9" ht="12.75" customHeight="1" x14ac:dyDescent="0.25">
      <c r="A48" s="39" t="s">
        <v>85</v>
      </c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J48"/>
  <sheetViews>
    <sheetView zoomScaleNormal="100" workbookViewId="0"/>
  </sheetViews>
  <sheetFormatPr baseColWidth="10" defaultColWidth="11.42578125" defaultRowHeight="12.75" x14ac:dyDescent="0.25"/>
  <cols>
    <col min="1" max="1" width="41.42578125" style="1" customWidth="1"/>
    <col min="2" max="16384" width="11.42578125" style="1"/>
  </cols>
  <sheetData>
    <row r="1" spans="1:7" s="3" customFormat="1" ht="12.75" customHeight="1" x14ac:dyDescent="0.2">
      <c r="A1" s="4" t="s">
        <v>12</v>
      </c>
      <c r="E1" s="6" t="s">
        <v>80</v>
      </c>
    </row>
    <row r="2" spans="1:7" s="3" customFormat="1" ht="12.75" customHeight="1" x14ac:dyDescent="0.2">
      <c r="A2" s="5" t="s">
        <v>16</v>
      </c>
    </row>
    <row r="3" spans="1:7" s="3" customFormat="1" ht="3.75" customHeight="1" x14ac:dyDescent="0.2">
      <c r="A3" s="7"/>
      <c r="B3" s="7"/>
      <c r="C3" s="7"/>
      <c r="D3" s="7"/>
      <c r="E3" s="7"/>
    </row>
    <row r="4" spans="1:7" ht="3.75" customHeight="1" x14ac:dyDescent="0.25">
      <c r="A4" s="15"/>
      <c r="B4" s="17"/>
      <c r="C4" s="17"/>
      <c r="D4" s="17"/>
      <c r="E4" s="15"/>
    </row>
    <row r="5" spans="1:7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7" s="2" customFormat="1" ht="3.75" customHeight="1" x14ac:dyDescent="0.25">
      <c r="A6" s="22"/>
      <c r="B6" s="24"/>
      <c r="C6" s="24"/>
      <c r="D6" s="24"/>
      <c r="E6" s="22"/>
    </row>
    <row r="7" spans="1:7" ht="3.75" customHeight="1" x14ac:dyDescent="0.25">
      <c r="A7" s="15"/>
      <c r="B7" s="15"/>
      <c r="C7" s="15"/>
      <c r="D7" s="15"/>
      <c r="E7" s="15"/>
    </row>
    <row r="8" spans="1:7" ht="12.75" customHeight="1" x14ac:dyDescent="0.25">
      <c r="A8" s="26" t="s">
        <v>11</v>
      </c>
      <c r="B8" s="41" t="s">
        <v>15</v>
      </c>
      <c r="C8" s="41" t="s">
        <v>15</v>
      </c>
      <c r="D8" s="41" t="s">
        <v>15</v>
      </c>
      <c r="E8" s="50">
        <f>E10+E17-E36</f>
        <v>2142425.142</v>
      </c>
      <c r="F8" s="8"/>
    </row>
    <row r="9" spans="1:7" ht="12.75" customHeight="1" x14ac:dyDescent="0.25">
      <c r="A9" s="15"/>
      <c r="B9" s="42"/>
      <c r="C9" s="42"/>
      <c r="D9" s="42"/>
      <c r="E9" s="42"/>
    </row>
    <row r="10" spans="1:7" ht="12.75" customHeight="1" x14ac:dyDescent="0.25">
      <c r="A10" s="26" t="s">
        <v>1</v>
      </c>
      <c r="B10" s="50">
        <v>625597.91599999997</v>
      </c>
      <c r="C10" s="50">
        <v>475026</v>
      </c>
      <c r="D10" s="50">
        <v>692957</v>
      </c>
      <c r="E10" s="50">
        <v>1803657.916</v>
      </c>
      <c r="F10" s="8"/>
      <c r="G10" s="8"/>
    </row>
    <row r="11" spans="1:7" ht="12.75" customHeight="1" x14ac:dyDescent="0.25">
      <c r="A11" s="30" t="s">
        <v>17</v>
      </c>
      <c r="B11" s="42">
        <v>552878</v>
      </c>
      <c r="C11" s="42">
        <v>305495</v>
      </c>
      <c r="D11" s="42">
        <v>328397</v>
      </c>
      <c r="E11" s="42">
        <v>1186770</v>
      </c>
    </row>
    <row r="12" spans="1:7" ht="12.75" customHeight="1" x14ac:dyDescent="0.25">
      <c r="A12" s="31" t="s">
        <v>18</v>
      </c>
      <c r="B12" s="42">
        <v>67444</v>
      </c>
      <c r="C12" s="42">
        <v>64265</v>
      </c>
      <c r="D12" s="42">
        <v>126795</v>
      </c>
      <c r="E12" s="42">
        <v>258505</v>
      </c>
    </row>
    <row r="13" spans="1:7" ht="12.75" customHeight="1" x14ac:dyDescent="0.25">
      <c r="A13" s="31" t="s">
        <v>33</v>
      </c>
      <c r="B13" s="42">
        <v>2988.9160000000002</v>
      </c>
      <c r="C13" s="42">
        <v>70423</v>
      </c>
      <c r="D13" s="42">
        <v>178181</v>
      </c>
      <c r="E13" s="42">
        <v>251592.916</v>
      </c>
    </row>
    <row r="14" spans="1:7" ht="12.75" customHeight="1" x14ac:dyDescent="0.25">
      <c r="A14" s="31" t="s">
        <v>14</v>
      </c>
      <c r="B14" s="42">
        <v>2287</v>
      </c>
      <c r="C14" s="42">
        <v>34843</v>
      </c>
      <c r="D14" s="42">
        <v>59584</v>
      </c>
      <c r="E14" s="42">
        <v>96714</v>
      </c>
    </row>
    <row r="15" spans="1:7" ht="12.75" customHeight="1" x14ac:dyDescent="0.25">
      <c r="A15" s="31" t="s">
        <v>25</v>
      </c>
      <c r="B15" s="37" t="s">
        <v>15</v>
      </c>
      <c r="C15" s="37" t="s">
        <v>15</v>
      </c>
      <c r="D15" s="37" t="s">
        <v>15</v>
      </c>
      <c r="E15" s="42">
        <v>10076</v>
      </c>
    </row>
    <row r="16" spans="1:7" ht="12.75" customHeight="1" x14ac:dyDescent="0.25">
      <c r="A16" s="43"/>
      <c r="B16" s="42"/>
      <c r="C16" s="42"/>
      <c r="D16" s="42"/>
      <c r="E16" s="42"/>
    </row>
    <row r="17" spans="1:10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50">
        <v>361309.22600000002</v>
      </c>
      <c r="F17" s="8"/>
    </row>
    <row r="18" spans="1:10" ht="12.75" customHeight="1" x14ac:dyDescent="0.25">
      <c r="A18" s="15" t="s">
        <v>44</v>
      </c>
      <c r="B18" s="42">
        <v>151358</v>
      </c>
      <c r="C18" s="42">
        <v>76123</v>
      </c>
      <c r="D18" s="42">
        <v>51500</v>
      </c>
      <c r="E18" s="42">
        <v>278981</v>
      </c>
      <c r="F18" s="8"/>
      <c r="G18" s="8"/>
      <c r="H18" s="8"/>
      <c r="I18" s="8"/>
    </row>
    <row r="19" spans="1:10" ht="12.75" customHeight="1" x14ac:dyDescent="0.25">
      <c r="A19" s="44" t="s">
        <v>21</v>
      </c>
      <c r="B19" s="42">
        <v>58885</v>
      </c>
      <c r="C19" s="42">
        <v>29378</v>
      </c>
      <c r="D19" s="42">
        <v>19867</v>
      </c>
      <c r="E19" s="42">
        <v>108130</v>
      </c>
      <c r="F19" s="8"/>
      <c r="G19" s="8"/>
      <c r="H19" s="8"/>
      <c r="I19" s="8"/>
      <c r="J19" s="8"/>
    </row>
    <row r="20" spans="1:10" ht="12.75" customHeight="1" x14ac:dyDescent="0.25">
      <c r="A20" s="43" t="s">
        <v>24</v>
      </c>
      <c r="B20" s="42"/>
      <c r="C20" s="42"/>
      <c r="D20" s="42"/>
      <c r="E20" s="42"/>
      <c r="F20" s="8"/>
      <c r="G20" s="8"/>
      <c r="H20" s="8"/>
      <c r="I20" s="8"/>
      <c r="J20" s="8"/>
    </row>
    <row r="21" spans="1:10" ht="12.75" customHeight="1" x14ac:dyDescent="0.25">
      <c r="A21" s="43" t="s">
        <v>2</v>
      </c>
      <c r="B21" s="42">
        <v>24567</v>
      </c>
      <c r="C21" s="42">
        <v>7986</v>
      </c>
      <c r="D21" s="42">
        <v>7256</v>
      </c>
      <c r="E21" s="42">
        <v>39809</v>
      </c>
      <c r="F21" s="8"/>
      <c r="G21" s="8"/>
      <c r="H21" s="8"/>
      <c r="I21" s="8"/>
      <c r="J21" s="8"/>
    </row>
    <row r="22" spans="1:10" ht="12.75" customHeight="1" x14ac:dyDescent="0.25">
      <c r="A22" s="43" t="s">
        <v>3</v>
      </c>
      <c r="B22" s="42">
        <v>5884</v>
      </c>
      <c r="C22" s="42">
        <v>4797</v>
      </c>
      <c r="D22" s="42">
        <v>7588</v>
      </c>
      <c r="E22" s="42">
        <v>18269</v>
      </c>
      <c r="F22" s="8"/>
      <c r="G22" s="8"/>
      <c r="H22" s="8"/>
      <c r="I22" s="8"/>
      <c r="J22" s="8"/>
    </row>
    <row r="23" spans="1:10" ht="12.75" customHeight="1" x14ac:dyDescent="0.25">
      <c r="A23" s="43" t="s">
        <v>4</v>
      </c>
      <c r="B23" s="42">
        <v>1930</v>
      </c>
      <c r="C23" s="42">
        <v>827</v>
      </c>
      <c r="D23" s="42">
        <v>911</v>
      </c>
      <c r="E23" s="42">
        <v>3668</v>
      </c>
      <c r="F23" s="8"/>
      <c r="G23" s="8"/>
      <c r="H23" s="8"/>
      <c r="I23" s="8"/>
      <c r="J23" s="8"/>
    </row>
    <row r="24" spans="1:10" ht="12.75" customHeight="1" x14ac:dyDescent="0.25">
      <c r="A24" s="43" t="s">
        <v>27</v>
      </c>
      <c r="B24" s="42">
        <v>1865</v>
      </c>
      <c r="C24" s="42">
        <v>698</v>
      </c>
      <c r="D24" s="42">
        <v>214</v>
      </c>
      <c r="E24" s="42">
        <v>2777</v>
      </c>
      <c r="F24" s="8"/>
      <c r="G24" s="8"/>
      <c r="H24" s="8"/>
      <c r="I24" s="8"/>
      <c r="J24" s="8"/>
    </row>
    <row r="25" spans="1:10" ht="12.75" customHeight="1" x14ac:dyDescent="0.25">
      <c r="A25" s="43" t="s">
        <v>5</v>
      </c>
      <c r="B25" s="42">
        <v>3379</v>
      </c>
      <c r="C25" s="42">
        <v>563</v>
      </c>
      <c r="D25" s="42">
        <v>4</v>
      </c>
      <c r="E25" s="42">
        <v>3946</v>
      </c>
      <c r="F25" s="8"/>
      <c r="G25" s="8"/>
      <c r="H25" s="8"/>
      <c r="I25" s="8"/>
      <c r="J25" s="8"/>
    </row>
    <row r="26" spans="1:10" ht="12.75" customHeight="1" x14ac:dyDescent="0.25">
      <c r="A26" s="43" t="s">
        <v>6</v>
      </c>
      <c r="B26" s="42">
        <v>2218</v>
      </c>
      <c r="C26" s="42">
        <v>330</v>
      </c>
      <c r="D26" s="42">
        <v>0</v>
      </c>
      <c r="E26" s="42">
        <v>2548</v>
      </c>
      <c r="F26" s="8"/>
      <c r="G26" s="8"/>
      <c r="H26" s="8"/>
      <c r="I26" s="8"/>
      <c r="J26" s="8"/>
    </row>
    <row r="27" spans="1:10" ht="12.75" customHeight="1" x14ac:dyDescent="0.25">
      <c r="A27" s="43" t="s">
        <v>7</v>
      </c>
      <c r="B27" s="42">
        <v>43</v>
      </c>
      <c r="C27" s="42">
        <v>5</v>
      </c>
      <c r="D27" s="42">
        <v>0</v>
      </c>
      <c r="E27" s="42">
        <v>48</v>
      </c>
      <c r="F27" s="8"/>
      <c r="G27" s="8"/>
      <c r="H27" s="8"/>
      <c r="I27" s="8"/>
      <c r="J27" s="8"/>
    </row>
    <row r="28" spans="1:10" ht="12.75" customHeight="1" x14ac:dyDescent="0.25">
      <c r="A28" s="43" t="s">
        <v>8</v>
      </c>
      <c r="B28" s="42">
        <v>18992</v>
      </c>
      <c r="C28" s="42">
        <v>14172.14</v>
      </c>
      <c r="D28" s="42">
        <v>3893</v>
      </c>
      <c r="E28" s="42">
        <v>37057</v>
      </c>
      <c r="F28" s="8"/>
      <c r="G28" s="8"/>
      <c r="H28" s="8"/>
      <c r="I28" s="8"/>
      <c r="J28" s="8"/>
    </row>
    <row r="29" spans="1:10" ht="12.75" customHeight="1" x14ac:dyDescent="0.25">
      <c r="A29" s="46" t="s">
        <v>22</v>
      </c>
      <c r="B29" s="42">
        <v>22102</v>
      </c>
      <c r="C29" s="42">
        <v>10128</v>
      </c>
      <c r="D29" s="42">
        <v>1168</v>
      </c>
      <c r="E29" s="42">
        <v>33398</v>
      </c>
      <c r="F29" s="8"/>
    </row>
    <row r="30" spans="1:10" ht="12.75" customHeight="1" x14ac:dyDescent="0.25">
      <c r="A30" s="46" t="s">
        <v>32</v>
      </c>
      <c r="B30" s="42">
        <v>14861</v>
      </c>
      <c r="C30" s="42">
        <v>2243</v>
      </c>
      <c r="D30" s="42">
        <v>46</v>
      </c>
      <c r="E30" s="42">
        <v>17150</v>
      </c>
      <c r="F30" s="8"/>
    </row>
    <row r="31" spans="1:10" ht="12.75" customHeight="1" x14ac:dyDescent="0.25">
      <c r="A31" s="44" t="s">
        <v>23</v>
      </c>
      <c r="B31" s="42">
        <v>4585</v>
      </c>
      <c r="C31" s="42">
        <v>2520</v>
      </c>
      <c r="D31" s="42">
        <v>5080</v>
      </c>
      <c r="E31" s="42">
        <v>12185</v>
      </c>
      <c r="F31" s="8"/>
    </row>
    <row r="32" spans="1:10" ht="12.75" customHeight="1" x14ac:dyDescent="0.25">
      <c r="A32" s="46" t="s">
        <v>37</v>
      </c>
      <c r="B32" s="42">
        <v>50925</v>
      </c>
      <c r="C32" s="42">
        <v>31854</v>
      </c>
      <c r="D32" s="42">
        <v>25339</v>
      </c>
      <c r="E32" s="42">
        <v>108118</v>
      </c>
      <c r="F32" s="8"/>
    </row>
    <row r="33" spans="1:9" ht="12.75" customHeight="1" x14ac:dyDescent="0.25">
      <c r="A33" s="15" t="s">
        <v>9</v>
      </c>
      <c r="B33" s="37" t="s">
        <v>15</v>
      </c>
      <c r="C33" s="37" t="s">
        <v>15</v>
      </c>
      <c r="D33" s="37" t="s">
        <v>15</v>
      </c>
      <c r="E33" s="42">
        <v>81238.225999999995</v>
      </c>
    </row>
    <row r="34" spans="1:9" ht="12.75" customHeight="1" x14ac:dyDescent="0.25">
      <c r="A34" s="15" t="s">
        <v>10</v>
      </c>
      <c r="B34" s="37" t="s">
        <v>15</v>
      </c>
      <c r="C34" s="37" t="s">
        <v>15</v>
      </c>
      <c r="D34" s="37" t="s">
        <v>15</v>
      </c>
      <c r="E34" s="42">
        <v>1090</v>
      </c>
    </row>
    <row r="35" spans="1:9" ht="12.75" customHeight="1" x14ac:dyDescent="0.25">
      <c r="A35" s="15"/>
      <c r="B35" s="37"/>
      <c r="C35" s="37"/>
      <c r="D35" s="37"/>
      <c r="E35" s="37"/>
      <c r="F35" s="9"/>
      <c r="G35" s="9"/>
      <c r="H35" s="9"/>
      <c r="I35" s="8"/>
    </row>
    <row r="36" spans="1:9" ht="12.75" customHeight="1" x14ac:dyDescent="0.25">
      <c r="A36" s="26" t="s">
        <v>30</v>
      </c>
      <c r="B36" s="41" t="s">
        <v>28</v>
      </c>
      <c r="C36" s="41" t="s">
        <v>28</v>
      </c>
      <c r="D36" s="41" t="s">
        <v>28</v>
      </c>
      <c r="E36" s="50">
        <v>22542</v>
      </c>
      <c r="F36" s="9"/>
      <c r="G36" s="9"/>
      <c r="H36" s="9"/>
      <c r="I36" s="8"/>
    </row>
    <row r="37" spans="1:9" ht="3.75" customHeight="1" x14ac:dyDescent="0.25">
      <c r="A37" s="33"/>
      <c r="B37" s="35"/>
      <c r="C37" s="35"/>
      <c r="D37" s="35"/>
      <c r="E37" s="51"/>
    </row>
    <row r="38" spans="1:9" ht="3.75" customHeight="1" x14ac:dyDescent="0.25">
      <c r="A38" s="15"/>
      <c r="B38" s="37"/>
      <c r="C38" s="37"/>
      <c r="D38" s="37"/>
      <c r="E38" s="42"/>
    </row>
    <row r="39" spans="1:9" ht="12.75" customHeight="1" x14ac:dyDescent="0.25">
      <c r="A39" s="53" t="s">
        <v>90</v>
      </c>
      <c r="B39" s="15"/>
      <c r="C39" s="37"/>
      <c r="D39" s="37"/>
      <c r="E39" s="42"/>
    </row>
    <row r="40" spans="1:9" ht="12.75" customHeight="1" x14ac:dyDescent="0.25">
      <c r="A40" s="53" t="s">
        <v>92</v>
      </c>
      <c r="B40" s="15"/>
      <c r="C40" s="37"/>
      <c r="D40" s="37"/>
      <c r="E40" s="42"/>
    </row>
    <row r="41" spans="1:9" ht="12.75" customHeight="1" x14ac:dyDescent="0.25">
      <c r="A41" s="53" t="s">
        <v>94</v>
      </c>
      <c r="B41" s="15"/>
      <c r="C41" s="37"/>
      <c r="D41" s="37"/>
      <c r="E41" s="42"/>
    </row>
    <row r="42" spans="1:9" ht="12.75" customHeight="1" x14ac:dyDescent="0.25">
      <c r="A42" s="15" t="s">
        <v>95</v>
      </c>
      <c r="B42" s="37"/>
      <c r="C42" s="37"/>
      <c r="D42" s="37"/>
      <c r="E42" s="42"/>
    </row>
    <row r="43" spans="1:9" ht="12.75" customHeight="1" x14ac:dyDescent="0.25">
      <c r="A43" s="39" t="s">
        <v>85</v>
      </c>
      <c r="B43" s="15"/>
      <c r="C43" s="15"/>
      <c r="D43" s="15"/>
      <c r="E43" s="15"/>
    </row>
    <row r="44" spans="1:9" ht="12.75" customHeight="1" x14ac:dyDescent="0.25">
      <c r="B44" s="15"/>
      <c r="C44" s="15"/>
      <c r="D44" s="15"/>
      <c r="E44" s="15"/>
    </row>
    <row r="45" spans="1:9" ht="12.75" customHeight="1" x14ac:dyDescent="0.25">
      <c r="A45" s="38" t="s">
        <v>82</v>
      </c>
      <c r="B45" s="15"/>
      <c r="C45" s="15"/>
      <c r="D45" s="15"/>
      <c r="E45" s="15"/>
    </row>
    <row r="46" spans="1:9" ht="12.75" customHeight="1" x14ac:dyDescent="0.25">
      <c r="A46" s="15"/>
      <c r="B46" s="15"/>
      <c r="C46" s="15"/>
      <c r="D46" s="15"/>
      <c r="E46" s="15"/>
    </row>
    <row r="47" spans="1:9" ht="12.75" customHeight="1" x14ac:dyDescent="0.25">
      <c r="A47" s="38"/>
      <c r="B47" s="15"/>
      <c r="C47" s="15"/>
      <c r="D47" s="15"/>
      <c r="E47" s="15"/>
    </row>
    <row r="48" spans="1:9" ht="12.75" customHeight="1" x14ac:dyDescent="0.25">
      <c r="A48" s="39"/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zoomScaleNormal="100" workbookViewId="0"/>
  </sheetViews>
  <sheetFormatPr baseColWidth="10" defaultColWidth="11.42578125" defaultRowHeight="12.75" x14ac:dyDescent="0.25"/>
  <cols>
    <col min="1" max="1" width="45" style="1" customWidth="1"/>
    <col min="2" max="2" width="11.42578125" style="14" customWidth="1"/>
    <col min="3" max="5" width="11.42578125" style="1" customWidth="1"/>
    <col min="6" max="6" width="16" style="14" customWidth="1"/>
    <col min="7" max="16384" width="11.42578125" style="1"/>
  </cols>
  <sheetData>
    <row r="1" spans="1:6" s="3" customFormat="1" ht="12" x14ac:dyDescent="0.2">
      <c r="A1" s="4" t="s">
        <v>12</v>
      </c>
      <c r="B1" s="11"/>
      <c r="F1" s="11" t="s">
        <v>80</v>
      </c>
    </row>
    <row r="2" spans="1:6" s="3" customFormat="1" ht="12" x14ac:dyDescent="0.2">
      <c r="A2" s="5" t="s">
        <v>96</v>
      </c>
      <c r="B2" s="12"/>
      <c r="F2" s="12"/>
    </row>
    <row r="3" spans="1:6" s="3" customFormat="1" ht="3.75" customHeight="1" x14ac:dyDescent="0.2">
      <c r="A3" s="7"/>
      <c r="B3" s="13"/>
      <c r="C3" s="7"/>
      <c r="D3" s="7"/>
      <c r="E3" s="7"/>
      <c r="F3" s="13"/>
    </row>
    <row r="4" spans="1:6" ht="3.75" customHeight="1" x14ac:dyDescent="0.25">
      <c r="A4" s="15"/>
      <c r="B4" s="16"/>
      <c r="C4" s="17"/>
      <c r="D4" s="17"/>
      <c r="E4" s="17"/>
      <c r="F4" s="18"/>
    </row>
    <row r="5" spans="1:6" x14ac:dyDescent="0.25">
      <c r="A5" s="19"/>
      <c r="B5" s="20" t="s">
        <v>0</v>
      </c>
      <c r="C5" s="21" t="s">
        <v>86</v>
      </c>
      <c r="D5" s="21" t="s">
        <v>87</v>
      </c>
      <c r="E5" s="21" t="s">
        <v>88</v>
      </c>
      <c r="F5" s="18" t="s">
        <v>53</v>
      </c>
    </row>
    <row r="6" spans="1:6" s="2" customFormat="1" ht="3.75" customHeight="1" x14ac:dyDescent="0.25">
      <c r="A6" s="22"/>
      <c r="B6" s="23"/>
      <c r="C6" s="24"/>
      <c r="D6" s="24"/>
      <c r="E6" s="24"/>
      <c r="F6" s="25"/>
    </row>
    <row r="7" spans="1:6" ht="3.75" customHeight="1" x14ac:dyDescent="0.25">
      <c r="A7" s="15"/>
      <c r="B7" s="18"/>
      <c r="C7" s="15"/>
      <c r="D7" s="15"/>
      <c r="E7" s="15"/>
      <c r="F7" s="18"/>
    </row>
    <row r="8" spans="1:6" x14ac:dyDescent="0.25">
      <c r="A8" s="26" t="s">
        <v>11</v>
      </c>
      <c r="B8" s="27">
        <v>2787357</v>
      </c>
      <c r="C8" s="27">
        <f>C10+C17+C21+C24+C25+C30+C34-C35</f>
        <v>1032243.62326</v>
      </c>
      <c r="D8" s="27">
        <f>D10+D17+D21+D24+D25+D30+D34-D35</f>
        <v>684253.79278999998</v>
      </c>
      <c r="E8" s="27">
        <f>E10+E17+E21+E24+E25+E30+E34-E35</f>
        <v>899642.10473000014</v>
      </c>
      <c r="F8" s="27">
        <v>171218</v>
      </c>
    </row>
    <row r="9" spans="1:6" x14ac:dyDescent="0.25">
      <c r="A9" s="15"/>
      <c r="B9" s="28"/>
      <c r="C9" s="29"/>
      <c r="D9" s="29"/>
      <c r="E9" s="29"/>
      <c r="F9" s="29"/>
    </row>
    <row r="10" spans="1:6" x14ac:dyDescent="0.25">
      <c r="A10" s="26" t="s">
        <v>55</v>
      </c>
      <c r="B10" s="27">
        <f>C10+D10+E10+F10</f>
        <v>522977.22037</v>
      </c>
      <c r="C10" s="27">
        <f>SUM(C11:C16)</f>
        <v>42291.142999999996</v>
      </c>
      <c r="D10" s="27">
        <f>SUM(D11:D16)</f>
        <v>105050.64600000002</v>
      </c>
      <c r="E10" s="27">
        <f>SUM(E11:E16)</f>
        <v>250413.027</v>
      </c>
      <c r="F10" s="27">
        <f>SUM(F11:F16)</f>
        <v>125222.40436999997</v>
      </c>
    </row>
    <row r="11" spans="1:6" x14ac:dyDescent="0.25">
      <c r="A11" s="30" t="s">
        <v>56</v>
      </c>
      <c r="B11" s="28">
        <f>C11+D11+E11+F11</f>
        <v>140029.96</v>
      </c>
      <c r="C11" s="29">
        <v>3670.1979999999999</v>
      </c>
      <c r="D11" s="29">
        <v>39491.040000000001</v>
      </c>
      <c r="E11" s="29">
        <v>96868.721999999994</v>
      </c>
      <c r="F11" s="29">
        <v>0</v>
      </c>
    </row>
    <row r="12" spans="1:6" x14ac:dyDescent="0.25">
      <c r="A12" s="31" t="s">
        <v>57</v>
      </c>
      <c r="B12" s="28">
        <f t="shared" ref="B12:B35" si="0">C12+D12+E12+F12</f>
        <v>125417.868</v>
      </c>
      <c r="C12" s="29">
        <v>13172.246999999999</v>
      </c>
      <c r="D12" s="29">
        <v>37241.53</v>
      </c>
      <c r="E12" s="29">
        <v>75004.091</v>
      </c>
      <c r="F12" s="28">
        <v>0</v>
      </c>
    </row>
    <row r="13" spans="1:6" x14ac:dyDescent="0.25">
      <c r="A13" s="31" t="s">
        <v>58</v>
      </c>
      <c r="B13" s="28">
        <f t="shared" si="0"/>
        <v>11345.272999999999</v>
      </c>
      <c r="C13" s="29">
        <v>15.624000000000001</v>
      </c>
      <c r="D13" s="29">
        <v>670.99800000000005</v>
      </c>
      <c r="E13" s="29">
        <v>10658.651</v>
      </c>
      <c r="F13" s="28">
        <v>0</v>
      </c>
    </row>
    <row r="14" spans="1:6" x14ac:dyDescent="0.25">
      <c r="A14" s="31" t="s">
        <v>59</v>
      </c>
      <c r="B14" s="28">
        <f t="shared" si="0"/>
        <v>11830.558000000001</v>
      </c>
      <c r="C14" s="29">
        <v>5908.3360000000002</v>
      </c>
      <c r="D14" s="29">
        <v>2861.009</v>
      </c>
      <c r="E14" s="29">
        <v>3061.2130000000002</v>
      </c>
      <c r="F14" s="28">
        <v>0</v>
      </c>
    </row>
    <row r="15" spans="1:6" x14ac:dyDescent="0.25">
      <c r="A15" s="31" t="s">
        <v>60</v>
      </c>
      <c r="B15" s="28">
        <f t="shared" si="0"/>
        <v>109131.15700000001</v>
      </c>
      <c r="C15" s="29">
        <v>19524.738000000001</v>
      </c>
      <c r="D15" s="29">
        <v>24786.069</v>
      </c>
      <c r="E15" s="29">
        <v>64820.35</v>
      </c>
      <c r="F15" s="28">
        <v>0</v>
      </c>
    </row>
    <row r="16" spans="1:6" x14ac:dyDescent="0.25">
      <c r="A16" s="31" t="s">
        <v>61</v>
      </c>
      <c r="B16" s="28">
        <f t="shared" si="0"/>
        <v>125222.40436999997</v>
      </c>
      <c r="C16" s="29">
        <v>0</v>
      </c>
      <c r="D16" s="29">
        <v>0</v>
      </c>
      <c r="E16" s="29">
        <v>0</v>
      </c>
      <c r="F16" s="29">
        <v>125222.40436999997</v>
      </c>
    </row>
    <row r="17" spans="1:6" x14ac:dyDescent="0.25">
      <c r="A17" s="26" t="s">
        <v>62</v>
      </c>
      <c r="B17" s="27">
        <f t="shared" si="0"/>
        <v>1086255.29834</v>
      </c>
      <c r="C17" s="27">
        <f>SUM(C18:C20)</f>
        <v>485790.55382999999</v>
      </c>
      <c r="D17" s="27">
        <f>SUM(D18:D20)</f>
        <v>286502.75802000001</v>
      </c>
      <c r="E17" s="27">
        <f>SUM(E18:E20)</f>
        <v>313961.98649000004</v>
      </c>
      <c r="F17" s="27">
        <f>SUM(F18:F20)</f>
        <v>0</v>
      </c>
    </row>
    <row r="18" spans="1:6" x14ac:dyDescent="0.25">
      <c r="A18" s="15" t="s">
        <v>63</v>
      </c>
      <c r="B18" s="28">
        <f t="shared" si="0"/>
        <v>814124.50612000003</v>
      </c>
      <c r="C18" s="29">
        <v>385722.52004999999</v>
      </c>
      <c r="D18" s="29">
        <v>207712.31977</v>
      </c>
      <c r="E18" s="29">
        <v>220689.66630000001</v>
      </c>
      <c r="F18" s="29">
        <v>0</v>
      </c>
    </row>
    <row r="19" spans="1:6" x14ac:dyDescent="0.25">
      <c r="A19" s="15" t="s">
        <v>64</v>
      </c>
      <c r="B19" s="28">
        <f t="shared" si="0"/>
        <v>159564.14481999999</v>
      </c>
      <c r="C19" s="29">
        <v>6013.5310599999993</v>
      </c>
      <c r="D19" s="29">
        <v>62150.94051</v>
      </c>
      <c r="E19" s="29">
        <v>91399.673250000007</v>
      </c>
      <c r="F19" s="29">
        <v>0</v>
      </c>
    </row>
    <row r="20" spans="1:6" x14ac:dyDescent="0.25">
      <c r="A20" s="15" t="s">
        <v>65</v>
      </c>
      <c r="B20" s="28">
        <f t="shared" si="0"/>
        <v>112566.64740000002</v>
      </c>
      <c r="C20" s="29">
        <v>94054.502720000004</v>
      </c>
      <c r="D20" s="29">
        <v>16639.497739999999</v>
      </c>
      <c r="E20" s="29">
        <v>1872.6469399999999</v>
      </c>
      <c r="F20" s="29">
        <v>0</v>
      </c>
    </row>
    <row r="21" spans="1:6" x14ac:dyDescent="0.25">
      <c r="A21" s="26" t="s">
        <v>66</v>
      </c>
      <c r="B21" s="27">
        <f t="shared" si="0"/>
        <v>413877.21865</v>
      </c>
      <c r="C21" s="27">
        <f>SUM(C22:C23)</f>
        <v>169460.89804999999</v>
      </c>
      <c r="D21" s="27">
        <f>SUM(D22:D23)</f>
        <v>89284.576069999996</v>
      </c>
      <c r="E21" s="27">
        <f>SUM(E22:E23)</f>
        <v>124459.13282</v>
      </c>
      <c r="F21" s="27">
        <f>SUM(F22:F23)</f>
        <v>30672.611710000001</v>
      </c>
    </row>
    <row r="22" spans="1:6" x14ac:dyDescent="0.25">
      <c r="A22" s="15" t="s">
        <v>67</v>
      </c>
      <c r="B22" s="28">
        <f t="shared" si="0"/>
        <v>313936.24548000004</v>
      </c>
      <c r="C22" s="29">
        <v>131600.05911</v>
      </c>
      <c r="D22" s="29">
        <v>67260.060799999992</v>
      </c>
      <c r="E22" s="29">
        <v>84403.513860000006</v>
      </c>
      <c r="F22" s="29">
        <v>30672.611710000001</v>
      </c>
    </row>
    <row r="23" spans="1:6" x14ac:dyDescent="0.25">
      <c r="A23" s="15" t="s">
        <v>68</v>
      </c>
      <c r="B23" s="28">
        <f t="shared" si="0"/>
        <v>99940.973169999983</v>
      </c>
      <c r="C23" s="29">
        <v>37860.838939999994</v>
      </c>
      <c r="D23" s="29">
        <v>22024.51527</v>
      </c>
      <c r="E23" s="29">
        <v>40055.61896</v>
      </c>
      <c r="F23" s="29">
        <v>0</v>
      </c>
    </row>
    <row r="24" spans="1:6" x14ac:dyDescent="0.25">
      <c r="A24" s="26" t="s">
        <v>69</v>
      </c>
      <c r="B24" s="27">
        <f t="shared" si="0"/>
        <v>145059.06216999999</v>
      </c>
      <c r="C24" s="27">
        <v>56579.464650000002</v>
      </c>
      <c r="D24" s="27">
        <v>33257.856950000001</v>
      </c>
      <c r="E24" s="27">
        <v>44531.606890000003</v>
      </c>
      <c r="F24" s="27">
        <v>10690.133680000001</v>
      </c>
    </row>
    <row r="25" spans="1:6" x14ac:dyDescent="0.25">
      <c r="A25" s="26" t="s">
        <v>84</v>
      </c>
      <c r="B25" s="27">
        <f t="shared" si="0"/>
        <v>466749.55551000003</v>
      </c>
      <c r="C25" s="27">
        <f>SUM(C26:C29)</f>
        <v>204482.92425000001</v>
      </c>
      <c r="D25" s="27">
        <f>SUM(D26:D29)</f>
        <v>131121.61519000001</v>
      </c>
      <c r="E25" s="27">
        <f>SUM(E26:E29)</f>
        <v>131145.01607000001</v>
      </c>
      <c r="F25" s="27">
        <f>SUM(F26:F29)</f>
        <v>0</v>
      </c>
    </row>
    <row r="26" spans="1:6" x14ac:dyDescent="0.25">
      <c r="A26" s="15" t="s">
        <v>70</v>
      </c>
      <c r="B26" s="28">
        <f t="shared" si="0"/>
        <v>50480.113089999999</v>
      </c>
      <c r="C26" s="29">
        <v>25028.182580000001</v>
      </c>
      <c r="D26" s="29">
        <v>9775.2030400000003</v>
      </c>
      <c r="E26" s="29">
        <v>15676.72747</v>
      </c>
      <c r="F26" s="29">
        <v>0</v>
      </c>
    </row>
    <row r="27" spans="1:6" ht="23.25" x14ac:dyDescent="0.25">
      <c r="A27" s="19" t="s">
        <v>71</v>
      </c>
      <c r="B27" s="28">
        <f t="shared" si="0"/>
        <v>34141.724820000003</v>
      </c>
      <c r="C27" s="29">
        <v>25917.745900000002</v>
      </c>
      <c r="D27" s="29">
        <v>7630.3431099999998</v>
      </c>
      <c r="E27" s="29">
        <v>593.63580999999999</v>
      </c>
      <c r="F27" s="29">
        <v>0</v>
      </c>
    </row>
    <row r="28" spans="1:6" x14ac:dyDescent="0.25">
      <c r="A28" s="15" t="s">
        <v>72</v>
      </c>
      <c r="B28" s="28">
        <f t="shared" si="0"/>
        <v>110198.00216</v>
      </c>
      <c r="C28" s="29">
        <v>26260.220710000001</v>
      </c>
      <c r="D28" s="29">
        <v>32601.979630000002</v>
      </c>
      <c r="E28" s="29">
        <v>51335.801820000001</v>
      </c>
      <c r="F28" s="29">
        <v>0</v>
      </c>
    </row>
    <row r="29" spans="1:6" x14ac:dyDescent="0.25">
      <c r="A29" s="15" t="s">
        <v>73</v>
      </c>
      <c r="B29" s="28">
        <f t="shared" si="0"/>
        <v>271929.71544000006</v>
      </c>
      <c r="C29" s="28">
        <v>127276.77506000001</v>
      </c>
      <c r="D29" s="28">
        <v>81114.08941</v>
      </c>
      <c r="E29" s="28">
        <v>63538.85097</v>
      </c>
      <c r="F29" s="29">
        <v>0</v>
      </c>
    </row>
    <row r="30" spans="1:6" x14ac:dyDescent="0.25">
      <c r="A30" s="26" t="s">
        <v>74</v>
      </c>
      <c r="B30" s="27">
        <f t="shared" si="0"/>
        <v>28279.119480000005</v>
      </c>
      <c r="C30" s="27">
        <f>SUM(C31:C33)</f>
        <v>19820.944290000003</v>
      </c>
      <c r="D30" s="27">
        <f>SUM(D31:D33)</f>
        <v>6232.9621100000004</v>
      </c>
      <c r="E30" s="27">
        <f>SUM(E31:E33)</f>
        <v>2225.21308</v>
      </c>
      <c r="F30" s="27">
        <f>SUM(F31:F33)</f>
        <v>0</v>
      </c>
    </row>
    <row r="31" spans="1:6" x14ac:dyDescent="0.25">
      <c r="A31" s="15" t="s">
        <v>75</v>
      </c>
      <c r="B31" s="28">
        <f t="shared" si="0"/>
        <v>12143.072100000001</v>
      </c>
      <c r="C31" s="28">
        <v>6329.0080500000004</v>
      </c>
      <c r="D31" s="28">
        <v>3834.3908200000001</v>
      </c>
      <c r="E31" s="28">
        <v>1979.6732300000001</v>
      </c>
      <c r="F31" s="29">
        <v>0</v>
      </c>
    </row>
    <row r="32" spans="1:6" x14ac:dyDescent="0.25">
      <c r="A32" s="15" t="s">
        <v>76</v>
      </c>
      <c r="B32" s="28">
        <f t="shared" si="0"/>
        <v>15162.51548</v>
      </c>
      <c r="C32" s="28">
        <v>12654.84929</v>
      </c>
      <c r="D32" s="28">
        <v>2285.4918400000001</v>
      </c>
      <c r="E32" s="28">
        <v>222.17435</v>
      </c>
      <c r="F32" s="29">
        <v>0</v>
      </c>
    </row>
    <row r="33" spans="1:6" x14ac:dyDescent="0.25">
      <c r="A33" s="15" t="s">
        <v>77</v>
      </c>
      <c r="B33" s="28">
        <f t="shared" si="0"/>
        <v>973.53189999999995</v>
      </c>
      <c r="C33" s="28">
        <v>837.08695</v>
      </c>
      <c r="D33" s="28">
        <v>113.07944999999999</v>
      </c>
      <c r="E33" s="28">
        <v>23.365500000000001</v>
      </c>
      <c r="F33" s="29">
        <v>0</v>
      </c>
    </row>
    <row r="34" spans="1:6" x14ac:dyDescent="0.25">
      <c r="A34" s="26" t="s">
        <v>78</v>
      </c>
      <c r="B34" s="27">
        <f t="shared" si="0"/>
        <v>128642.55654999999</v>
      </c>
      <c r="C34" s="27">
        <v>57914.454299999998</v>
      </c>
      <c r="D34" s="27">
        <v>34898.04305</v>
      </c>
      <c r="E34" s="27">
        <v>35830.059200000003</v>
      </c>
      <c r="F34" s="27">
        <v>0</v>
      </c>
    </row>
    <row r="35" spans="1:6" x14ac:dyDescent="0.25">
      <c r="A35" s="26" t="s">
        <v>79</v>
      </c>
      <c r="B35" s="27">
        <f t="shared" si="0"/>
        <v>4482.69128</v>
      </c>
      <c r="C35" s="27">
        <v>4096.75911</v>
      </c>
      <c r="D35" s="27">
        <v>2094.6646000000001</v>
      </c>
      <c r="E35" s="27">
        <v>2923.9368200000004</v>
      </c>
      <c r="F35" s="32">
        <v>-4632.6692499999999</v>
      </c>
    </row>
    <row r="36" spans="1:6" ht="3.75" customHeight="1" x14ac:dyDescent="0.25">
      <c r="A36" s="33"/>
      <c r="B36" s="34"/>
      <c r="C36" s="35">
        <v>1022348.4308300001</v>
      </c>
      <c r="D36" s="35">
        <v>688876.17087000003</v>
      </c>
      <c r="E36" s="35">
        <v>898233.77909000008</v>
      </c>
      <c r="F36" s="34"/>
    </row>
    <row r="37" spans="1:6" ht="3.75" customHeight="1" x14ac:dyDescent="0.25">
      <c r="A37" s="15"/>
      <c r="B37" s="36"/>
      <c r="C37" s="37"/>
      <c r="D37" s="37"/>
      <c r="E37" s="37"/>
      <c r="F37" s="36"/>
    </row>
    <row r="38" spans="1:6" ht="12.75" customHeight="1" x14ac:dyDescent="0.25">
      <c r="A38" s="53" t="s">
        <v>90</v>
      </c>
      <c r="B38" s="36"/>
      <c r="C38" s="15"/>
      <c r="D38" s="37"/>
      <c r="E38" s="37"/>
      <c r="F38" s="36"/>
    </row>
    <row r="39" spans="1:6" ht="12.75" customHeight="1" x14ac:dyDescent="0.25">
      <c r="A39" s="53" t="s">
        <v>92</v>
      </c>
      <c r="B39" s="36"/>
      <c r="C39" s="15"/>
      <c r="D39" s="37"/>
      <c r="E39" s="37"/>
      <c r="F39" s="36"/>
    </row>
    <row r="40" spans="1:6" ht="12.75" customHeight="1" x14ac:dyDescent="0.25">
      <c r="A40" s="53" t="s">
        <v>94</v>
      </c>
      <c r="B40" s="36"/>
      <c r="C40" s="15"/>
      <c r="D40" s="37"/>
      <c r="E40" s="37"/>
      <c r="F40" s="36"/>
    </row>
    <row r="41" spans="1:6" ht="12.75" customHeight="1" x14ac:dyDescent="0.25">
      <c r="A41" s="15" t="s">
        <v>95</v>
      </c>
      <c r="B41" s="36"/>
      <c r="C41" s="15"/>
      <c r="D41" s="37"/>
      <c r="E41" s="37"/>
      <c r="F41" s="36"/>
    </row>
    <row r="42" spans="1:6" x14ac:dyDescent="0.25">
      <c r="A42" s="39" t="s">
        <v>85</v>
      </c>
      <c r="B42" s="36"/>
      <c r="C42" s="15"/>
      <c r="D42" s="37"/>
      <c r="E42" s="37"/>
      <c r="F42" s="36"/>
    </row>
    <row r="43" spans="1:6" x14ac:dyDescent="0.25">
      <c r="B43" s="36"/>
      <c r="C43" s="15"/>
      <c r="D43" s="37"/>
      <c r="E43" s="37"/>
      <c r="F43" s="36"/>
    </row>
    <row r="44" spans="1:6" ht="12.75" customHeight="1" x14ac:dyDescent="0.25">
      <c r="A44" s="38" t="s">
        <v>82</v>
      </c>
      <c r="B44" s="36"/>
      <c r="C44" s="15"/>
      <c r="D44" s="37"/>
      <c r="E44" s="37"/>
      <c r="F44" s="36"/>
    </row>
    <row r="45" spans="1:6" x14ac:dyDescent="0.25">
      <c r="B45" s="54"/>
      <c r="C45" s="54"/>
      <c r="D45" s="54"/>
      <c r="E45" s="54"/>
      <c r="F45" s="54"/>
    </row>
    <row r="46" spans="1:6" x14ac:dyDescent="0.25">
      <c r="B46" s="54"/>
      <c r="C46" s="54"/>
      <c r="D46" s="54"/>
      <c r="E46" s="54"/>
      <c r="F46" s="54"/>
    </row>
    <row r="47" spans="1:6" x14ac:dyDescent="0.25">
      <c r="B47" s="54"/>
      <c r="C47" s="54"/>
      <c r="D47" s="54"/>
      <c r="E47" s="54"/>
      <c r="F47" s="54"/>
    </row>
    <row r="48" spans="1:6" x14ac:dyDescent="0.25">
      <c r="B48" s="54"/>
      <c r="C48" s="54"/>
      <c r="D48" s="54"/>
      <c r="E48" s="54"/>
      <c r="F48" s="54"/>
    </row>
    <row r="49" spans="2:6" x14ac:dyDescent="0.25">
      <c r="B49" s="54"/>
      <c r="C49" s="54"/>
      <c r="D49" s="54"/>
      <c r="E49" s="54"/>
      <c r="F49" s="54"/>
    </row>
    <row r="50" spans="2:6" x14ac:dyDescent="0.25">
      <c r="B50" s="54"/>
      <c r="C50" s="54"/>
      <c r="D50" s="54"/>
      <c r="E50" s="54"/>
      <c r="F50" s="54"/>
    </row>
    <row r="51" spans="2:6" x14ac:dyDescent="0.25">
      <c r="B51" s="54"/>
      <c r="C51" s="54"/>
      <c r="D51" s="54"/>
      <c r="E51" s="54"/>
      <c r="F51" s="54"/>
    </row>
    <row r="52" spans="2:6" x14ac:dyDescent="0.25">
      <c r="B52" s="54"/>
      <c r="C52" s="54"/>
      <c r="D52" s="54"/>
      <c r="E52" s="54"/>
      <c r="F52" s="54"/>
    </row>
    <row r="53" spans="2:6" x14ac:dyDescent="0.25">
      <c r="B53" s="54"/>
      <c r="C53" s="54"/>
      <c r="D53" s="54"/>
      <c r="E53" s="54"/>
      <c r="F53" s="54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H48"/>
  <sheetViews>
    <sheetView zoomScaleNormal="100" workbookViewId="0"/>
  </sheetViews>
  <sheetFormatPr baseColWidth="10" defaultColWidth="11.42578125" defaultRowHeight="12.75" x14ac:dyDescent="0.25"/>
  <cols>
    <col min="1" max="1" width="40.7109375" style="1" customWidth="1"/>
    <col min="2" max="16384" width="11.42578125" style="1"/>
  </cols>
  <sheetData>
    <row r="1" spans="1:6" s="3" customFormat="1" ht="12.75" customHeight="1" x14ac:dyDescent="0.2">
      <c r="A1" s="4" t="s">
        <v>12</v>
      </c>
      <c r="E1" s="6" t="s">
        <v>80</v>
      </c>
    </row>
    <row r="2" spans="1:6" s="3" customFormat="1" ht="12.75" customHeight="1" x14ac:dyDescent="0.2">
      <c r="A2" s="5" t="s">
        <v>13</v>
      </c>
    </row>
    <row r="3" spans="1:6" s="3" customFormat="1" ht="3.75" customHeight="1" x14ac:dyDescent="0.2">
      <c r="A3" s="7"/>
      <c r="B3" s="7"/>
      <c r="C3" s="7"/>
      <c r="D3" s="7"/>
      <c r="E3" s="7"/>
    </row>
    <row r="4" spans="1:6" ht="3.75" customHeight="1" x14ac:dyDescent="0.25">
      <c r="A4" s="15"/>
      <c r="B4" s="17"/>
      <c r="C4" s="17"/>
      <c r="D4" s="17"/>
      <c r="E4" s="15"/>
    </row>
    <row r="5" spans="1:6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6" s="2" customFormat="1" ht="3.75" customHeight="1" x14ac:dyDescent="0.25">
      <c r="A6" s="22"/>
      <c r="B6" s="24"/>
      <c r="C6" s="24"/>
      <c r="D6" s="24"/>
      <c r="E6" s="22"/>
    </row>
    <row r="7" spans="1:6" ht="3.75" customHeight="1" x14ac:dyDescent="0.25">
      <c r="A7" s="15"/>
      <c r="B7" s="15"/>
      <c r="C7" s="15"/>
      <c r="D7" s="15"/>
      <c r="E7" s="15"/>
    </row>
    <row r="8" spans="1:6" ht="12.75" customHeight="1" x14ac:dyDescent="0.25">
      <c r="A8" s="26" t="s">
        <v>11</v>
      </c>
      <c r="B8" s="41" t="s">
        <v>15</v>
      </c>
      <c r="C8" s="41" t="s">
        <v>15</v>
      </c>
      <c r="D8" s="41" t="s">
        <v>15</v>
      </c>
      <c r="E8" s="50">
        <v>2080960.8019999997</v>
      </c>
    </row>
    <row r="9" spans="1:6" ht="12.75" customHeight="1" x14ac:dyDescent="0.25">
      <c r="A9" s="15"/>
      <c r="B9" s="42"/>
      <c r="C9" s="42"/>
      <c r="D9" s="42"/>
      <c r="E9" s="42"/>
    </row>
    <row r="10" spans="1:6" ht="12.75" customHeight="1" x14ac:dyDescent="0.25">
      <c r="A10" s="26" t="s">
        <v>1</v>
      </c>
      <c r="B10" s="50">
        <v>621919.08899999992</v>
      </c>
      <c r="C10" s="50">
        <v>470977.42800000001</v>
      </c>
      <c r="D10" s="50">
        <v>685910.28500000003</v>
      </c>
      <c r="E10" s="50">
        <v>1778806.8019999997</v>
      </c>
      <c r="F10" s="8"/>
    </row>
    <row r="11" spans="1:6" ht="12.75" customHeight="1" x14ac:dyDescent="0.25">
      <c r="A11" s="30" t="s">
        <v>17</v>
      </c>
      <c r="B11" s="42">
        <v>545167.89399999997</v>
      </c>
      <c r="C11" s="42">
        <v>300104.35399999999</v>
      </c>
      <c r="D11" s="42">
        <v>317822.01500000001</v>
      </c>
      <c r="E11" s="42">
        <v>1163094.2629999998</v>
      </c>
    </row>
    <row r="12" spans="1:6" ht="12.75" customHeight="1" x14ac:dyDescent="0.25">
      <c r="A12" s="31" t="s">
        <v>18</v>
      </c>
      <c r="B12" s="42">
        <v>65567.506999999998</v>
      </c>
      <c r="C12" s="42">
        <v>62744.769</v>
      </c>
      <c r="D12" s="42">
        <v>126312.13</v>
      </c>
      <c r="E12" s="42">
        <v>254624.40600000002</v>
      </c>
    </row>
    <row r="13" spans="1:6" ht="12.75" customHeight="1" x14ac:dyDescent="0.25">
      <c r="A13" s="31" t="s">
        <v>33</v>
      </c>
      <c r="B13" s="42">
        <v>2723.4110000000001</v>
      </c>
      <c r="C13" s="42">
        <v>72037.016000000003</v>
      </c>
      <c r="D13" s="42">
        <v>181121.27</v>
      </c>
      <c r="E13" s="42">
        <v>255881.69699999999</v>
      </c>
    </row>
    <row r="14" spans="1:6" ht="12.75" customHeight="1" x14ac:dyDescent="0.25">
      <c r="A14" s="31" t="s">
        <v>14</v>
      </c>
      <c r="B14" s="42">
        <v>2226.694</v>
      </c>
      <c r="C14" s="42">
        <v>34761.338000000003</v>
      </c>
      <c r="D14" s="42">
        <v>58893.644999999997</v>
      </c>
      <c r="E14" s="42">
        <v>95881.676999999996</v>
      </c>
    </row>
    <row r="15" spans="1:6" ht="12.75" customHeight="1" x14ac:dyDescent="0.25">
      <c r="A15" s="31" t="s">
        <v>25</v>
      </c>
      <c r="B15" s="42">
        <v>6233.5829999999996</v>
      </c>
      <c r="C15" s="42">
        <v>1329.951</v>
      </c>
      <c r="D15" s="42">
        <v>1761.2249999999999</v>
      </c>
      <c r="E15" s="42">
        <v>9324.759</v>
      </c>
    </row>
    <row r="16" spans="1:6" ht="12.75" customHeight="1" x14ac:dyDescent="0.25">
      <c r="A16" s="43"/>
      <c r="B16" s="42"/>
      <c r="C16" s="42"/>
      <c r="D16" s="42"/>
      <c r="E16" s="42"/>
      <c r="F16" s="8"/>
    </row>
    <row r="17" spans="1:8" ht="12.75" customHeight="1" x14ac:dyDescent="0.25">
      <c r="A17" s="26" t="s">
        <v>19</v>
      </c>
      <c r="B17" s="41" t="s">
        <v>28</v>
      </c>
      <c r="C17" s="41" t="s">
        <v>28</v>
      </c>
      <c r="D17" s="41" t="s">
        <v>28</v>
      </c>
      <c r="E17" s="50">
        <v>326520</v>
      </c>
    </row>
    <row r="18" spans="1:8" ht="12.75" customHeight="1" x14ac:dyDescent="0.25">
      <c r="A18" s="15" t="s">
        <v>44</v>
      </c>
      <c r="B18" s="42">
        <v>139859.83499999999</v>
      </c>
      <c r="C18" s="42">
        <v>70570.607000000004</v>
      </c>
      <c r="D18" s="42">
        <v>48359.900999999998</v>
      </c>
      <c r="E18" s="42">
        <v>258787.57199999999</v>
      </c>
    </row>
    <row r="19" spans="1:8" ht="12.75" customHeight="1" x14ac:dyDescent="0.25">
      <c r="A19" s="44" t="s">
        <v>21</v>
      </c>
      <c r="B19" s="42">
        <v>53345</v>
      </c>
      <c r="C19" s="42">
        <v>27874</v>
      </c>
      <c r="D19" s="42">
        <v>19455</v>
      </c>
      <c r="E19" s="42">
        <v>100674</v>
      </c>
      <c r="F19" s="8"/>
      <c r="G19" s="8"/>
      <c r="H19" s="8"/>
    </row>
    <row r="20" spans="1:8" ht="12.75" customHeight="1" x14ac:dyDescent="0.25">
      <c r="A20" s="43" t="s">
        <v>24</v>
      </c>
      <c r="B20" s="42"/>
      <c r="C20" s="42"/>
      <c r="D20" s="42"/>
      <c r="E20" s="42"/>
    </row>
    <row r="21" spans="1:8" ht="12.75" customHeight="1" x14ac:dyDescent="0.25">
      <c r="A21" s="43" t="s">
        <v>2</v>
      </c>
      <c r="B21" s="42">
        <v>21494.101500000001</v>
      </c>
      <c r="C21" s="42">
        <v>6977.9315399999996</v>
      </c>
      <c r="D21" s="42">
        <v>6461.7416899999998</v>
      </c>
      <c r="E21" s="42">
        <v>34933.774730000005</v>
      </c>
    </row>
    <row r="22" spans="1:8" ht="12.75" customHeight="1" x14ac:dyDescent="0.25">
      <c r="A22" s="43" t="s">
        <v>3</v>
      </c>
      <c r="B22" s="42">
        <v>6032.1169099999997</v>
      </c>
      <c r="C22" s="42">
        <v>4806.7041400000007</v>
      </c>
      <c r="D22" s="42">
        <v>7607.2528199999997</v>
      </c>
      <c r="E22" s="42">
        <v>18446.07387</v>
      </c>
    </row>
    <row r="23" spans="1:8" ht="12.75" customHeight="1" x14ac:dyDescent="0.25">
      <c r="A23" s="43" t="s">
        <v>4</v>
      </c>
      <c r="B23" s="42">
        <v>2116.2305099999999</v>
      </c>
      <c r="C23" s="42">
        <v>955.80566999999996</v>
      </c>
      <c r="D23" s="42">
        <v>1396.4646299999999</v>
      </c>
      <c r="E23" s="42">
        <v>4468.5008099999995</v>
      </c>
    </row>
    <row r="24" spans="1:8" ht="12.75" customHeight="1" x14ac:dyDescent="0.25">
      <c r="A24" s="43" t="s">
        <v>27</v>
      </c>
      <c r="B24" s="42">
        <v>1846.93083</v>
      </c>
      <c r="C24" s="42">
        <v>689.77711199999999</v>
      </c>
      <c r="D24" s="42">
        <v>229.886</v>
      </c>
      <c r="E24" s="42">
        <v>2766.593942</v>
      </c>
    </row>
    <row r="25" spans="1:8" ht="12.75" customHeight="1" x14ac:dyDescent="0.25">
      <c r="A25" s="43" t="s">
        <v>5</v>
      </c>
      <c r="B25" s="42">
        <v>1980.982</v>
      </c>
      <c r="C25" s="42">
        <v>252.75</v>
      </c>
      <c r="D25" s="42">
        <v>0.81</v>
      </c>
      <c r="E25" s="42">
        <v>2234.5419999999999</v>
      </c>
    </row>
    <row r="26" spans="1:8" ht="12.75" customHeight="1" x14ac:dyDescent="0.25">
      <c r="A26" s="43" t="s">
        <v>6</v>
      </c>
      <c r="B26" s="42">
        <v>735.3</v>
      </c>
      <c r="C26" s="42">
        <v>85.674999999999997</v>
      </c>
      <c r="D26" s="42">
        <v>0</v>
      </c>
      <c r="E26" s="42">
        <v>820.97500000000002</v>
      </c>
    </row>
    <row r="27" spans="1:8" ht="12.75" customHeight="1" x14ac:dyDescent="0.25">
      <c r="A27" s="43" t="s">
        <v>7</v>
      </c>
      <c r="B27" s="42">
        <v>52.71</v>
      </c>
      <c r="C27" s="42">
        <v>6.08</v>
      </c>
      <c r="D27" s="42">
        <v>0</v>
      </c>
      <c r="E27" s="42">
        <v>58.79</v>
      </c>
    </row>
    <row r="28" spans="1:8" ht="12.75" customHeight="1" x14ac:dyDescent="0.25">
      <c r="A28" s="43" t="s">
        <v>8</v>
      </c>
      <c r="B28" s="42">
        <v>19087.631000000001</v>
      </c>
      <c r="C28" s="42">
        <v>14097.707</v>
      </c>
      <c r="D28" s="42">
        <v>3759.105</v>
      </c>
      <c r="E28" s="42">
        <v>36944.443000000007</v>
      </c>
    </row>
    <row r="29" spans="1:8" ht="12.75" customHeight="1" x14ac:dyDescent="0.25">
      <c r="A29" s="46" t="s">
        <v>22</v>
      </c>
      <c r="B29" s="42">
        <v>23360.312999999998</v>
      </c>
      <c r="C29" s="42">
        <v>10443.549999999999</v>
      </c>
      <c r="D29" s="42">
        <v>1331.7909999999999</v>
      </c>
      <c r="E29" s="42">
        <v>35135</v>
      </c>
    </row>
    <row r="30" spans="1:8" ht="12.75" customHeight="1" x14ac:dyDescent="0.25">
      <c r="A30" s="46" t="s">
        <v>32</v>
      </c>
      <c r="B30" s="42">
        <v>15221</v>
      </c>
      <c r="C30" s="42">
        <v>2391</v>
      </c>
      <c r="D30" s="42">
        <v>41</v>
      </c>
      <c r="E30" s="42">
        <v>17651.734</v>
      </c>
    </row>
    <row r="31" spans="1:8" ht="12.75" customHeight="1" x14ac:dyDescent="0.25">
      <c r="A31" s="44" t="s">
        <v>23</v>
      </c>
      <c r="B31" s="42">
        <v>4381.6189999999997</v>
      </c>
      <c r="C31" s="42">
        <v>2384.1669999999999</v>
      </c>
      <c r="D31" s="42">
        <v>4871.0519999999997</v>
      </c>
      <c r="E31" s="42">
        <v>11636.838</v>
      </c>
    </row>
    <row r="32" spans="1:8" ht="12.75" customHeight="1" x14ac:dyDescent="0.25">
      <c r="A32" s="46" t="s">
        <v>37</v>
      </c>
      <c r="B32" s="42">
        <v>43551.902999999998</v>
      </c>
      <c r="C32" s="42">
        <v>27477.89</v>
      </c>
      <c r="D32" s="42">
        <v>22661.058000000001</v>
      </c>
      <c r="E32" s="42">
        <v>93690</v>
      </c>
    </row>
    <row r="33" spans="1:5" ht="12.75" customHeight="1" x14ac:dyDescent="0.25">
      <c r="A33" s="15" t="s">
        <v>9</v>
      </c>
      <c r="B33" s="37" t="s">
        <v>15</v>
      </c>
      <c r="C33" s="37" t="s">
        <v>15</v>
      </c>
      <c r="D33" s="37" t="s">
        <v>15</v>
      </c>
      <c r="E33" s="42">
        <v>67570.908949999997</v>
      </c>
    </row>
    <row r="34" spans="1:5" ht="12.75" customHeight="1" x14ac:dyDescent="0.25">
      <c r="A34" s="15" t="s">
        <v>10</v>
      </c>
      <c r="B34" s="37" t="s">
        <v>15</v>
      </c>
      <c r="C34" s="37" t="s">
        <v>15</v>
      </c>
      <c r="D34" s="37" t="s">
        <v>15</v>
      </c>
      <c r="E34" s="42">
        <v>161</v>
      </c>
    </row>
    <row r="35" spans="1:5" ht="12.75" customHeight="1" x14ac:dyDescent="0.25">
      <c r="A35" s="15"/>
      <c r="B35" s="42"/>
      <c r="C35" s="42"/>
      <c r="D35" s="42"/>
      <c r="E35" s="42"/>
    </row>
    <row r="36" spans="1:5" ht="12.75" customHeight="1" x14ac:dyDescent="0.25">
      <c r="A36" s="26" t="s">
        <v>30</v>
      </c>
      <c r="B36" s="41" t="s">
        <v>15</v>
      </c>
      <c r="C36" s="41" t="s">
        <v>15</v>
      </c>
      <c r="D36" s="41" t="s">
        <v>15</v>
      </c>
      <c r="E36" s="50">
        <v>24366</v>
      </c>
    </row>
    <row r="37" spans="1:5" ht="3.75" customHeight="1" x14ac:dyDescent="0.25">
      <c r="A37" s="33"/>
      <c r="B37" s="33"/>
      <c r="C37" s="33"/>
      <c r="D37" s="33"/>
      <c r="E37" s="33"/>
    </row>
    <row r="38" spans="1:5" ht="3.75" customHeight="1" x14ac:dyDescent="0.25">
      <c r="A38" s="15"/>
      <c r="B38" s="15"/>
      <c r="C38" s="15"/>
      <c r="D38" s="15"/>
      <c r="E38" s="15"/>
    </row>
    <row r="39" spans="1:5" ht="12.75" customHeight="1" x14ac:dyDescent="0.25">
      <c r="A39" s="53" t="s">
        <v>90</v>
      </c>
      <c r="B39" s="15"/>
      <c r="C39" s="15"/>
      <c r="D39" s="15"/>
      <c r="E39" s="15"/>
    </row>
    <row r="40" spans="1:5" x14ac:dyDescent="0.25">
      <c r="A40" s="53" t="s">
        <v>92</v>
      </c>
      <c r="B40" s="15"/>
      <c r="C40" s="15"/>
      <c r="D40" s="15"/>
      <c r="E40" s="15"/>
    </row>
    <row r="41" spans="1:5" x14ac:dyDescent="0.25">
      <c r="A41" s="53" t="s">
        <v>94</v>
      </c>
      <c r="B41" s="15"/>
      <c r="C41" s="15"/>
      <c r="D41" s="15"/>
      <c r="E41" s="15"/>
    </row>
    <row r="42" spans="1:5" ht="12.75" customHeight="1" x14ac:dyDescent="0.25">
      <c r="A42" s="15" t="s">
        <v>95</v>
      </c>
      <c r="B42" s="15"/>
      <c r="C42" s="15"/>
      <c r="D42" s="15"/>
      <c r="E42" s="15"/>
    </row>
    <row r="43" spans="1:5" ht="12.75" customHeight="1" x14ac:dyDescent="0.25">
      <c r="A43" s="39" t="s">
        <v>85</v>
      </c>
      <c r="B43" s="15"/>
      <c r="C43" s="15"/>
      <c r="D43" s="15"/>
      <c r="E43" s="15"/>
    </row>
    <row r="44" spans="1:5" ht="12.75" customHeight="1" x14ac:dyDescent="0.25">
      <c r="B44" s="15"/>
      <c r="C44" s="15"/>
      <c r="D44" s="15"/>
      <c r="E44" s="15"/>
    </row>
    <row r="45" spans="1:5" ht="12.75" customHeight="1" x14ac:dyDescent="0.25">
      <c r="A45" s="38" t="s">
        <v>82</v>
      </c>
      <c r="B45" s="15"/>
      <c r="C45" s="15"/>
      <c r="D45" s="15"/>
      <c r="E45" s="15"/>
    </row>
    <row r="46" spans="1:5" ht="12.75" customHeight="1" x14ac:dyDescent="0.25">
      <c r="A46" s="15"/>
      <c r="B46" s="15"/>
      <c r="C46" s="15"/>
      <c r="D46" s="15"/>
      <c r="E46" s="15"/>
    </row>
    <row r="47" spans="1:5" ht="12.75" customHeight="1" x14ac:dyDescent="0.25">
      <c r="A47" s="38"/>
      <c r="B47" s="15"/>
      <c r="C47" s="15"/>
      <c r="D47" s="15"/>
      <c r="E47" s="15"/>
    </row>
    <row r="48" spans="1:5" ht="12.75" customHeight="1" x14ac:dyDescent="0.25">
      <c r="A48" s="39"/>
      <c r="B48" s="15"/>
      <c r="C48" s="15"/>
      <c r="D48" s="15"/>
      <c r="E48" s="15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baseColWidth="10" defaultColWidth="11.42578125" defaultRowHeight="12.75" x14ac:dyDescent="0.25"/>
  <cols>
    <col min="1" max="1" width="45" style="1" customWidth="1"/>
    <col min="2" max="2" width="11.42578125" style="14"/>
    <col min="3" max="5" width="11.42578125" style="1"/>
    <col min="6" max="6" width="16" style="14" customWidth="1"/>
    <col min="7" max="16384" width="11.42578125" style="1"/>
  </cols>
  <sheetData>
    <row r="1" spans="1:6" s="3" customFormat="1" ht="12" x14ac:dyDescent="0.2">
      <c r="A1" s="4" t="s">
        <v>12</v>
      </c>
      <c r="B1" s="11"/>
      <c r="F1" s="11" t="s">
        <v>80</v>
      </c>
    </row>
    <row r="2" spans="1:6" s="3" customFormat="1" ht="12" x14ac:dyDescent="0.2">
      <c r="A2" s="5" t="s">
        <v>83</v>
      </c>
      <c r="B2" s="12"/>
      <c r="F2" s="12"/>
    </row>
    <row r="3" spans="1:6" s="3" customFormat="1" ht="3.75" customHeight="1" x14ac:dyDescent="0.2">
      <c r="A3" s="7"/>
      <c r="B3" s="13"/>
      <c r="C3" s="7"/>
      <c r="D3" s="7"/>
      <c r="E3" s="7"/>
      <c r="F3" s="13"/>
    </row>
    <row r="4" spans="1:6" ht="3.75" customHeight="1" x14ac:dyDescent="0.25">
      <c r="A4" s="15"/>
      <c r="B4" s="16"/>
      <c r="C4" s="17"/>
      <c r="D4" s="17"/>
      <c r="E4" s="17"/>
      <c r="F4" s="18"/>
    </row>
    <row r="5" spans="1:6" x14ac:dyDescent="0.25">
      <c r="A5" s="19"/>
      <c r="B5" s="20" t="s">
        <v>0</v>
      </c>
      <c r="C5" s="21" t="s">
        <v>86</v>
      </c>
      <c r="D5" s="21" t="s">
        <v>87</v>
      </c>
      <c r="E5" s="21" t="s">
        <v>88</v>
      </c>
      <c r="F5" s="18" t="s">
        <v>53</v>
      </c>
    </row>
    <row r="6" spans="1:6" s="2" customFormat="1" ht="3.75" customHeight="1" x14ac:dyDescent="0.25">
      <c r="A6" s="22"/>
      <c r="B6" s="23"/>
      <c r="C6" s="24"/>
      <c r="D6" s="24"/>
      <c r="E6" s="24"/>
      <c r="F6" s="25"/>
    </row>
    <row r="7" spans="1:6" ht="3.75" customHeight="1" x14ac:dyDescent="0.25">
      <c r="A7" s="15"/>
      <c r="B7" s="18"/>
      <c r="C7" s="15"/>
      <c r="D7" s="15"/>
      <c r="E7" s="15"/>
      <c r="F7" s="18"/>
    </row>
    <row r="8" spans="1:6" x14ac:dyDescent="0.25">
      <c r="A8" s="26" t="s">
        <v>11</v>
      </c>
      <c r="B8" s="27">
        <f>C8+D8+E8+F8</f>
        <v>2780113.9162599999</v>
      </c>
      <c r="C8" s="27">
        <f>C10+C17+C21+C24+C25+C30+C34-C35</f>
        <v>1022348.4308300001</v>
      </c>
      <c r="D8" s="27">
        <f>D10+D17+D21+D24+D25+D30+D34-D35</f>
        <v>688876.17087000003</v>
      </c>
      <c r="E8" s="27">
        <f>E10+E17+E21+E24+E25+E30+E34-E35</f>
        <v>898233.77909000008</v>
      </c>
      <c r="F8" s="27">
        <f>F10+F17+F21+F24+F25+F30+F34-F35</f>
        <v>170655.53546999997</v>
      </c>
    </row>
    <row r="9" spans="1:6" x14ac:dyDescent="0.25">
      <c r="A9" s="15"/>
      <c r="B9" s="28"/>
      <c r="C9" s="29"/>
      <c r="D9" s="29"/>
      <c r="E9" s="29"/>
      <c r="F9" s="29"/>
    </row>
    <row r="10" spans="1:6" x14ac:dyDescent="0.25">
      <c r="A10" s="26" t="s">
        <v>55</v>
      </c>
      <c r="B10" s="27">
        <f>C10+D10+E10+F10</f>
        <v>506751.42999000003</v>
      </c>
      <c r="C10" s="27">
        <f>SUM(C11:C16)</f>
        <v>32382.910749999999</v>
      </c>
      <c r="D10" s="27">
        <f>SUM(D11:D16)</f>
        <v>103567.62187</v>
      </c>
      <c r="E10" s="27">
        <f>SUM(E11:E16)</f>
        <v>246186.57907000001</v>
      </c>
      <c r="F10" s="27">
        <f>SUM(F11:F16)</f>
        <v>124614.31829999998</v>
      </c>
    </row>
    <row r="11" spans="1:6" x14ac:dyDescent="0.25">
      <c r="A11" s="30" t="s">
        <v>56</v>
      </c>
      <c r="B11" s="28">
        <f>C11+D11+E11+F11</f>
        <v>140646.83613000001</v>
      </c>
      <c r="C11" s="29">
        <v>3541.2420900000002</v>
      </c>
      <c r="D11" s="29">
        <v>39710.85802</v>
      </c>
      <c r="E11" s="29">
        <v>97394.736019999997</v>
      </c>
      <c r="F11" s="29">
        <v>0</v>
      </c>
    </row>
    <row r="12" spans="1:6" x14ac:dyDescent="0.25">
      <c r="A12" s="31" t="s">
        <v>57</v>
      </c>
      <c r="B12" s="28">
        <f t="shared" ref="B12:B35" si="0">C12+D12+E12+F12</f>
        <v>107395.83824000001</v>
      </c>
      <c r="C12" s="29">
        <v>3292.14005</v>
      </c>
      <c r="D12" s="29">
        <v>35311.183700000001</v>
      </c>
      <c r="E12" s="29">
        <v>68792.514490000001</v>
      </c>
      <c r="F12" s="28">
        <v>0</v>
      </c>
    </row>
    <row r="13" spans="1:6" x14ac:dyDescent="0.25">
      <c r="A13" s="31" t="s">
        <v>58</v>
      </c>
      <c r="B13" s="28">
        <f t="shared" si="0"/>
        <v>12557.296900000001</v>
      </c>
      <c r="C13" s="29">
        <v>6.218</v>
      </c>
      <c r="D13" s="29">
        <v>747.6626</v>
      </c>
      <c r="E13" s="29">
        <v>11803.416300000001</v>
      </c>
      <c r="F13" s="28">
        <v>0</v>
      </c>
    </row>
    <row r="14" spans="1:6" x14ac:dyDescent="0.25">
      <c r="A14" s="31" t="s">
        <v>59</v>
      </c>
      <c r="B14" s="28">
        <f t="shared" si="0"/>
        <v>11964.047350000001</v>
      </c>
      <c r="C14" s="29">
        <v>5959.4125000000004</v>
      </c>
      <c r="D14" s="29">
        <v>2878.3723500000001</v>
      </c>
      <c r="E14" s="29">
        <v>3126.2624999999998</v>
      </c>
      <c r="F14" s="28">
        <v>0</v>
      </c>
    </row>
    <row r="15" spans="1:6" x14ac:dyDescent="0.25">
      <c r="A15" s="31" t="s">
        <v>60</v>
      </c>
      <c r="B15" s="28">
        <f t="shared" si="0"/>
        <v>109573.09307</v>
      </c>
      <c r="C15" s="29">
        <v>19583.898109999998</v>
      </c>
      <c r="D15" s="29">
        <v>24919.5452</v>
      </c>
      <c r="E15" s="29">
        <v>65069.64976</v>
      </c>
      <c r="F15" s="28">
        <v>0</v>
      </c>
    </row>
    <row r="16" spans="1:6" x14ac:dyDescent="0.25">
      <c r="A16" s="31" t="s">
        <v>61</v>
      </c>
      <c r="B16" s="28">
        <f t="shared" si="0"/>
        <v>124614.31829999998</v>
      </c>
      <c r="C16" s="29"/>
      <c r="D16" s="29"/>
      <c r="E16" s="29"/>
      <c r="F16" s="29">
        <v>124614.31829999998</v>
      </c>
    </row>
    <row r="17" spans="1:6" x14ac:dyDescent="0.25">
      <c r="A17" s="26" t="s">
        <v>62</v>
      </c>
      <c r="B17" s="27">
        <f t="shared" si="0"/>
        <v>1090584.8092400001</v>
      </c>
      <c r="C17" s="27">
        <f>SUM(C18:C20)</f>
        <v>486449.07891000004</v>
      </c>
      <c r="D17" s="27">
        <f>SUM(D18:D20)</f>
        <v>288147.16412000003</v>
      </c>
      <c r="E17" s="27">
        <f>SUM(E18:E20)</f>
        <v>315988.56621000002</v>
      </c>
      <c r="F17" s="27">
        <f>SUM(F18:F20)</f>
        <v>0</v>
      </c>
    </row>
    <row r="18" spans="1:6" x14ac:dyDescent="0.25">
      <c r="A18" s="15" t="s">
        <v>63</v>
      </c>
      <c r="B18" s="28">
        <f t="shared" si="0"/>
        <v>818196.42461999995</v>
      </c>
      <c r="C18" s="29">
        <v>386834.91016999999</v>
      </c>
      <c r="D18" s="29">
        <v>209076.41552000001</v>
      </c>
      <c r="E18" s="29">
        <v>222285.09893000001</v>
      </c>
      <c r="F18" s="29">
        <v>0</v>
      </c>
    </row>
    <row r="19" spans="1:6" x14ac:dyDescent="0.25">
      <c r="A19" s="15" t="s">
        <v>64</v>
      </c>
      <c r="B19" s="28">
        <f t="shared" si="0"/>
        <v>160213.13180999999</v>
      </c>
      <c r="C19" s="29">
        <v>5844.2249599999996</v>
      </c>
      <c r="D19" s="29">
        <v>62524.79967</v>
      </c>
      <c r="E19" s="29">
        <v>91844.107180000006</v>
      </c>
      <c r="F19" s="29">
        <v>0</v>
      </c>
    </row>
    <row r="20" spans="1:6" x14ac:dyDescent="0.25">
      <c r="A20" s="15" t="s">
        <v>65</v>
      </c>
      <c r="B20" s="28">
        <f t="shared" si="0"/>
        <v>112175.25281000001</v>
      </c>
      <c r="C20" s="29">
        <v>93769.943780000001</v>
      </c>
      <c r="D20" s="29">
        <v>16545.948929999999</v>
      </c>
      <c r="E20" s="29">
        <v>1859.3601000000001</v>
      </c>
      <c r="F20" s="29">
        <v>0</v>
      </c>
    </row>
    <row r="21" spans="1:6" x14ac:dyDescent="0.25">
      <c r="A21" s="26" t="s">
        <v>66</v>
      </c>
      <c r="B21" s="27">
        <f t="shared" si="0"/>
        <v>400181.46877000004</v>
      </c>
      <c r="C21" s="27">
        <f>SUM(C22:C23)</f>
        <v>164424.33171</v>
      </c>
      <c r="D21" s="27">
        <f>SUM(D22:D23)</f>
        <v>87138.445030000003</v>
      </c>
      <c r="E21" s="27">
        <f>SUM(E22:E23)</f>
        <v>119255.21162000002</v>
      </c>
      <c r="F21" s="27">
        <f>SUM(F22:F23)</f>
        <v>29363.48041</v>
      </c>
    </row>
    <row r="22" spans="1:6" x14ac:dyDescent="0.25">
      <c r="A22" s="15" t="s">
        <v>67</v>
      </c>
      <c r="B22" s="28">
        <f t="shared" si="0"/>
        <v>303531.01325999998</v>
      </c>
      <c r="C22" s="29">
        <v>128071.60002</v>
      </c>
      <c r="D22" s="29">
        <v>65886.21802</v>
      </c>
      <c r="E22" s="29">
        <v>80209.714810000005</v>
      </c>
      <c r="F22" s="29">
        <v>29363.48041</v>
      </c>
    </row>
    <row r="23" spans="1:6" x14ac:dyDescent="0.25">
      <c r="A23" s="15" t="s">
        <v>68</v>
      </c>
      <c r="B23" s="28">
        <f t="shared" si="0"/>
        <v>96650.45551</v>
      </c>
      <c r="C23" s="29">
        <v>36352.731690000001</v>
      </c>
      <c r="D23" s="29">
        <v>21252.227009999999</v>
      </c>
      <c r="E23" s="29">
        <v>39045.496810000004</v>
      </c>
      <c r="F23" s="29">
        <v>0</v>
      </c>
    </row>
    <row r="24" spans="1:6" x14ac:dyDescent="0.25">
      <c r="A24" s="26" t="s">
        <v>69</v>
      </c>
      <c r="B24" s="27">
        <f t="shared" si="0"/>
        <v>141743.33301</v>
      </c>
      <c r="C24" s="27">
        <v>54316.320079999998</v>
      </c>
      <c r="D24" s="27">
        <v>32825.911260000001</v>
      </c>
      <c r="E24" s="27">
        <v>43860.249150000003</v>
      </c>
      <c r="F24" s="27">
        <v>10740.85252</v>
      </c>
    </row>
    <row r="25" spans="1:6" x14ac:dyDescent="0.25">
      <c r="A25" s="26" t="s">
        <v>84</v>
      </c>
      <c r="B25" s="27">
        <f t="shared" si="0"/>
        <v>457767.40101999999</v>
      </c>
      <c r="C25" s="27">
        <f>SUM(C26:C29)</f>
        <v>199519.73891000001</v>
      </c>
      <c r="D25" s="27">
        <f>SUM(D26:D29)</f>
        <v>129195.43333</v>
      </c>
      <c r="E25" s="27">
        <f>SUM(E26:E29)</f>
        <v>129052.22878</v>
      </c>
      <c r="F25" s="27">
        <f>SUM(F26:F29)</f>
        <v>0</v>
      </c>
    </row>
    <row r="26" spans="1:6" x14ac:dyDescent="0.25">
      <c r="A26" s="15" t="s">
        <v>70</v>
      </c>
      <c r="B26" s="28">
        <f t="shared" si="0"/>
        <v>45104.267229999998</v>
      </c>
      <c r="C26" s="29">
        <v>21189.07143</v>
      </c>
      <c r="D26" s="29">
        <v>8648.8739399999995</v>
      </c>
      <c r="E26" s="29">
        <v>15266.32186</v>
      </c>
      <c r="F26" s="29">
        <v>0</v>
      </c>
    </row>
    <row r="27" spans="1:6" ht="23.25" x14ac:dyDescent="0.25">
      <c r="A27" s="19" t="s">
        <v>71</v>
      </c>
      <c r="B27" s="28">
        <f t="shared" si="0"/>
        <v>34347.38841</v>
      </c>
      <c r="C27" s="29">
        <v>26091.994419999999</v>
      </c>
      <c r="D27" s="29">
        <v>7687.1293100000003</v>
      </c>
      <c r="E27" s="29">
        <v>568.26468</v>
      </c>
      <c r="F27" s="29">
        <v>0</v>
      </c>
    </row>
    <row r="28" spans="1:6" x14ac:dyDescent="0.25">
      <c r="A28" s="15" t="s">
        <v>72</v>
      </c>
      <c r="B28" s="28">
        <f t="shared" si="0"/>
        <v>109181.22960999999</v>
      </c>
      <c r="C28" s="29">
        <v>25797.2736</v>
      </c>
      <c r="D28" s="29">
        <v>32279.230899999999</v>
      </c>
      <c r="E28" s="29">
        <v>51104.725109999999</v>
      </c>
      <c r="F28" s="29">
        <v>0</v>
      </c>
    </row>
    <row r="29" spans="1:6" x14ac:dyDescent="0.25">
      <c r="A29" s="15" t="s">
        <v>73</v>
      </c>
      <c r="B29" s="28">
        <f t="shared" si="0"/>
        <v>269134.51577</v>
      </c>
      <c r="C29" s="29">
        <v>126441.39946000002</v>
      </c>
      <c r="D29" s="29">
        <v>80580.199179999996</v>
      </c>
      <c r="E29" s="29">
        <v>62112.917130000002</v>
      </c>
      <c r="F29" s="29">
        <v>0</v>
      </c>
    </row>
    <row r="30" spans="1:6" x14ac:dyDescent="0.25">
      <c r="A30" s="26" t="s">
        <v>74</v>
      </c>
      <c r="B30" s="27">
        <f t="shared" si="0"/>
        <v>24986.692230000004</v>
      </c>
      <c r="C30" s="27">
        <f>SUM(C31:C33)</f>
        <v>17260.344490000003</v>
      </c>
      <c r="D30" s="27">
        <f>SUM(D31:D33)</f>
        <v>5826.7720500000005</v>
      </c>
      <c r="E30" s="27">
        <f>SUM(E31:E33)</f>
        <v>1899.5756900000001</v>
      </c>
      <c r="F30" s="27">
        <f>SUM(F31:F33)</f>
        <v>0</v>
      </c>
    </row>
    <row r="31" spans="1:6" x14ac:dyDescent="0.25">
      <c r="A31" s="15" t="s">
        <v>75</v>
      </c>
      <c r="B31" s="28">
        <f t="shared" si="0"/>
        <v>10880.342810000002</v>
      </c>
      <c r="C31" s="29">
        <v>5625.9268700000002</v>
      </c>
      <c r="D31" s="29">
        <v>3575.7698</v>
      </c>
      <c r="E31" s="29">
        <v>1678.6461400000001</v>
      </c>
      <c r="F31" s="29">
        <v>0</v>
      </c>
    </row>
    <row r="32" spans="1:6" x14ac:dyDescent="0.25">
      <c r="A32" s="15" t="s">
        <v>76</v>
      </c>
      <c r="B32" s="28">
        <f t="shared" si="0"/>
        <v>13506.85857</v>
      </c>
      <c r="C32" s="29">
        <v>11146.87607</v>
      </c>
      <c r="D32" s="29">
        <v>2170.2269500000002</v>
      </c>
      <c r="E32" s="29">
        <v>189.75555</v>
      </c>
      <c r="F32" s="29">
        <v>0</v>
      </c>
    </row>
    <row r="33" spans="1:6" x14ac:dyDescent="0.25">
      <c r="A33" s="15" t="s">
        <v>77</v>
      </c>
      <c r="B33" s="28">
        <f t="shared" si="0"/>
        <v>599.49084999999991</v>
      </c>
      <c r="C33" s="29">
        <v>487.54154999999997</v>
      </c>
      <c r="D33" s="29">
        <v>80.775300000000001</v>
      </c>
      <c r="E33" s="29">
        <v>31.173999999999999</v>
      </c>
      <c r="F33" s="29">
        <v>0</v>
      </c>
    </row>
    <row r="34" spans="1:6" x14ac:dyDescent="0.25">
      <c r="A34" s="26" t="s">
        <v>78</v>
      </c>
      <c r="B34" s="27">
        <f t="shared" si="0"/>
        <v>162214.80105000001</v>
      </c>
      <c r="C34" s="27">
        <v>73195.860249999998</v>
      </c>
      <c r="D34" s="27">
        <v>44165.356800000001</v>
      </c>
      <c r="E34" s="27">
        <v>44853.584000000003</v>
      </c>
      <c r="F34" s="27">
        <v>0</v>
      </c>
    </row>
    <row r="35" spans="1:6" x14ac:dyDescent="0.25">
      <c r="A35" s="26" t="s">
        <v>79</v>
      </c>
      <c r="B35" s="27">
        <f t="shared" si="0"/>
        <v>4116.0190499999999</v>
      </c>
      <c r="C35" s="27">
        <v>5200.15427</v>
      </c>
      <c r="D35" s="27">
        <v>1990.53359</v>
      </c>
      <c r="E35" s="27">
        <v>2862.2154300000002</v>
      </c>
      <c r="F35" s="32">
        <v>-5936.8842400000003</v>
      </c>
    </row>
    <row r="36" spans="1:6" ht="3.75" customHeight="1" x14ac:dyDescent="0.25">
      <c r="A36" s="33"/>
      <c r="B36" s="34"/>
      <c r="C36" s="35">
        <v>1022348.4308300001</v>
      </c>
      <c r="D36" s="35">
        <v>688876.17087000003</v>
      </c>
      <c r="E36" s="35">
        <v>898233.77909000008</v>
      </c>
      <c r="F36" s="34"/>
    </row>
    <row r="37" spans="1:6" ht="3.75" customHeight="1" x14ac:dyDescent="0.25">
      <c r="A37" s="15"/>
      <c r="B37" s="36"/>
      <c r="C37" s="37"/>
      <c r="D37" s="37"/>
      <c r="E37" s="37"/>
      <c r="F37" s="36"/>
    </row>
    <row r="38" spans="1:6" ht="12.75" customHeight="1" x14ac:dyDescent="0.25">
      <c r="A38" s="53" t="s">
        <v>90</v>
      </c>
      <c r="B38" s="36"/>
      <c r="C38" s="15"/>
      <c r="D38" s="37"/>
      <c r="E38" s="37"/>
      <c r="F38" s="36"/>
    </row>
    <row r="39" spans="1:6" ht="12.75" customHeight="1" x14ac:dyDescent="0.25">
      <c r="A39" s="53" t="s">
        <v>92</v>
      </c>
      <c r="B39" s="36"/>
      <c r="C39" s="15"/>
      <c r="D39" s="37"/>
      <c r="E39" s="37"/>
      <c r="F39" s="36"/>
    </row>
    <row r="40" spans="1:6" ht="12.75" customHeight="1" x14ac:dyDescent="0.25">
      <c r="A40" s="53" t="s">
        <v>94</v>
      </c>
      <c r="B40" s="36"/>
      <c r="C40" s="15"/>
      <c r="D40" s="37"/>
      <c r="E40" s="37"/>
      <c r="F40" s="36"/>
    </row>
    <row r="41" spans="1:6" ht="12.75" customHeight="1" x14ac:dyDescent="0.25">
      <c r="A41" s="15" t="s">
        <v>95</v>
      </c>
      <c r="B41" s="36"/>
      <c r="C41" s="15"/>
      <c r="D41" s="37"/>
      <c r="E41" s="37"/>
      <c r="F41" s="36"/>
    </row>
    <row r="42" spans="1:6" x14ac:dyDescent="0.25">
      <c r="A42" s="39" t="s">
        <v>85</v>
      </c>
      <c r="B42" s="36"/>
      <c r="C42" s="15"/>
      <c r="D42" s="37"/>
      <c r="E42" s="37"/>
      <c r="F42" s="36"/>
    </row>
    <row r="43" spans="1:6" x14ac:dyDescent="0.25">
      <c r="B43" s="18"/>
      <c r="C43" s="15"/>
      <c r="D43" s="15"/>
      <c r="E43" s="15"/>
      <c r="F43" s="18"/>
    </row>
    <row r="44" spans="1:6" x14ac:dyDescent="0.25">
      <c r="A44" s="38" t="s">
        <v>82</v>
      </c>
      <c r="B44" s="18"/>
      <c r="C44" s="15"/>
      <c r="D44" s="15"/>
      <c r="E44" s="15"/>
      <c r="F44" s="18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44"/>
  <sheetViews>
    <sheetView showGridLines="0" zoomScaleNormal="100" workbookViewId="0"/>
  </sheetViews>
  <sheetFormatPr baseColWidth="10" defaultColWidth="11.42578125" defaultRowHeight="12.75" x14ac:dyDescent="0.25"/>
  <cols>
    <col min="1" max="1" width="45" style="1" customWidth="1"/>
    <col min="2" max="2" width="11.42578125" style="14"/>
    <col min="3" max="5" width="11.42578125" style="1"/>
    <col min="6" max="6" width="16" style="14" customWidth="1"/>
    <col min="7" max="16384" width="11.42578125" style="1"/>
  </cols>
  <sheetData>
    <row r="1" spans="1:6" s="3" customFormat="1" ht="12" x14ac:dyDescent="0.2">
      <c r="A1" s="4" t="s">
        <v>12</v>
      </c>
      <c r="B1" s="11"/>
      <c r="F1" s="11" t="s">
        <v>80</v>
      </c>
    </row>
    <row r="2" spans="1:6" s="3" customFormat="1" ht="12" x14ac:dyDescent="0.2">
      <c r="A2" s="5" t="s">
        <v>81</v>
      </c>
      <c r="B2" s="12"/>
      <c r="F2" s="12"/>
    </row>
    <row r="3" spans="1:6" s="3" customFormat="1" ht="3.75" customHeight="1" x14ac:dyDescent="0.2">
      <c r="A3" s="7"/>
      <c r="B3" s="13"/>
      <c r="C3" s="7"/>
      <c r="D3" s="7"/>
      <c r="E3" s="7"/>
      <c r="F3" s="13"/>
    </row>
    <row r="4" spans="1:6" ht="3.75" customHeight="1" x14ac:dyDescent="0.25">
      <c r="A4" s="15"/>
      <c r="B4" s="16"/>
      <c r="C4" s="17"/>
      <c r="D4" s="17"/>
      <c r="E4" s="17"/>
      <c r="F4" s="18"/>
    </row>
    <row r="5" spans="1:6" x14ac:dyDescent="0.25">
      <c r="A5" s="19"/>
      <c r="B5" s="20" t="s">
        <v>0</v>
      </c>
      <c r="C5" s="21" t="s">
        <v>86</v>
      </c>
      <c r="D5" s="21" t="s">
        <v>87</v>
      </c>
      <c r="E5" s="21" t="s">
        <v>88</v>
      </c>
      <c r="F5" s="18" t="s">
        <v>53</v>
      </c>
    </row>
    <row r="6" spans="1:6" s="2" customFormat="1" ht="3.75" customHeight="1" x14ac:dyDescent="0.25">
      <c r="A6" s="22"/>
      <c r="B6" s="23"/>
      <c r="C6" s="24"/>
      <c r="D6" s="24"/>
      <c r="E6" s="24"/>
      <c r="F6" s="25"/>
    </row>
    <row r="7" spans="1:6" ht="3.75" customHeight="1" x14ac:dyDescent="0.25">
      <c r="A7" s="15"/>
      <c r="B7" s="18"/>
      <c r="C7" s="15"/>
      <c r="D7" s="15"/>
      <c r="E7" s="15"/>
      <c r="F7" s="18"/>
    </row>
    <row r="8" spans="1:6" x14ac:dyDescent="0.25">
      <c r="A8" s="26" t="s">
        <v>11</v>
      </c>
      <c r="B8" s="27">
        <f>B10+B17+B21+B24+B25+B30+B34-B35</f>
        <v>2753519.6065399996</v>
      </c>
      <c r="C8" s="27">
        <v>1013826.4620200001</v>
      </c>
      <c r="D8" s="27">
        <v>687746.50086000003</v>
      </c>
      <c r="E8" s="27">
        <v>895322.72352</v>
      </c>
      <c r="F8" s="27">
        <v>156623.92013999997</v>
      </c>
    </row>
    <row r="9" spans="1:6" x14ac:dyDescent="0.25">
      <c r="A9" s="15"/>
      <c r="B9" s="29"/>
      <c r="C9" s="29"/>
      <c r="D9" s="29"/>
      <c r="E9" s="29"/>
      <c r="F9" s="29"/>
    </row>
    <row r="10" spans="1:6" x14ac:dyDescent="0.25">
      <c r="A10" s="26" t="s">
        <v>55</v>
      </c>
      <c r="B10" s="27">
        <f>SUM(C10:F10)</f>
        <v>504365.53459999996</v>
      </c>
      <c r="C10" s="27">
        <v>31718.993490000001</v>
      </c>
      <c r="D10" s="27">
        <v>103622.55116</v>
      </c>
      <c r="E10" s="27">
        <v>246714.86546999996</v>
      </c>
      <c r="F10" s="27">
        <v>122309.12447999998</v>
      </c>
    </row>
    <row r="11" spans="1:6" x14ac:dyDescent="0.25">
      <c r="A11" s="30" t="s">
        <v>56</v>
      </c>
      <c r="B11" s="28">
        <f>SUM(C11:F11)</f>
        <v>140814.50805999999</v>
      </c>
      <c r="C11" s="29">
        <v>3453.1899700000004</v>
      </c>
      <c r="D11" s="29">
        <v>39862.757129999998</v>
      </c>
      <c r="E11" s="29">
        <v>97498.560959999988</v>
      </c>
      <c r="F11" s="29">
        <v>0</v>
      </c>
    </row>
    <row r="12" spans="1:6" x14ac:dyDescent="0.25">
      <c r="A12" s="31" t="s">
        <v>57</v>
      </c>
      <c r="B12" s="28">
        <f t="shared" ref="B12:B23" si="0">SUM(C12:F12)</f>
        <v>108114.48022</v>
      </c>
      <c r="C12" s="29">
        <v>3202.2747400000003</v>
      </c>
      <c r="D12" s="29">
        <v>35790.79767</v>
      </c>
      <c r="E12" s="29">
        <v>69121.407810000004</v>
      </c>
      <c r="F12" s="28">
        <v>0</v>
      </c>
    </row>
    <row r="13" spans="1:6" x14ac:dyDescent="0.25">
      <c r="A13" s="31" t="s">
        <v>58</v>
      </c>
      <c r="B13" s="28">
        <f t="shared" si="0"/>
        <v>13454.29905</v>
      </c>
      <c r="C13" s="29">
        <v>6.2341999999999995</v>
      </c>
      <c r="D13" s="29">
        <v>907.61259999999993</v>
      </c>
      <c r="E13" s="29">
        <v>12540.45225</v>
      </c>
      <c r="F13" s="28">
        <v>0</v>
      </c>
    </row>
    <row r="14" spans="1:6" x14ac:dyDescent="0.25">
      <c r="A14" s="31" t="s">
        <v>59</v>
      </c>
      <c r="B14" s="28">
        <f t="shared" si="0"/>
        <v>11944.702449999999</v>
      </c>
      <c r="C14" s="29">
        <v>6019.1679000000004</v>
      </c>
      <c r="D14" s="29">
        <v>2909.1692499999999</v>
      </c>
      <c r="E14" s="29">
        <v>3016.3652999999999</v>
      </c>
      <c r="F14" s="28">
        <v>0</v>
      </c>
    </row>
    <row r="15" spans="1:6" x14ac:dyDescent="0.25">
      <c r="A15" s="31" t="s">
        <v>60</v>
      </c>
      <c r="B15" s="28">
        <f t="shared" si="0"/>
        <v>107728.42034</v>
      </c>
      <c r="C15" s="29">
        <v>19038.126680000001</v>
      </c>
      <c r="D15" s="29">
        <v>24152.214509999998</v>
      </c>
      <c r="E15" s="29">
        <v>64538.079149999998</v>
      </c>
      <c r="F15" s="28">
        <v>0</v>
      </c>
    </row>
    <row r="16" spans="1:6" x14ac:dyDescent="0.25">
      <c r="A16" s="31" t="s">
        <v>61</v>
      </c>
      <c r="B16" s="28">
        <f t="shared" si="0"/>
        <v>122309.12447999998</v>
      </c>
      <c r="C16" s="29">
        <v>0</v>
      </c>
      <c r="D16" s="29">
        <v>0</v>
      </c>
      <c r="E16" s="29">
        <v>0</v>
      </c>
      <c r="F16" s="29">
        <v>122309.12447999998</v>
      </c>
    </row>
    <row r="17" spans="1:6" x14ac:dyDescent="0.25">
      <c r="A17" s="26" t="s">
        <v>62</v>
      </c>
      <c r="B17" s="27">
        <f>SUM(C17:F17)</f>
        <v>1093530.9145899999</v>
      </c>
      <c r="C17" s="27">
        <v>487296.56906999997</v>
      </c>
      <c r="D17" s="27">
        <v>289943.83205999999</v>
      </c>
      <c r="E17" s="27">
        <v>316290.51345999999</v>
      </c>
      <c r="F17" s="27">
        <v>0</v>
      </c>
    </row>
    <row r="18" spans="1:6" x14ac:dyDescent="0.25">
      <c r="A18" s="15" t="s">
        <v>63</v>
      </c>
      <c r="B18" s="28">
        <f t="shared" si="0"/>
        <v>820772.41023000004</v>
      </c>
      <c r="C18" s="29">
        <v>387822.94163999998</v>
      </c>
      <c r="D18" s="29">
        <v>210428.16086999999</v>
      </c>
      <c r="E18" s="29">
        <v>222521.30772000001</v>
      </c>
      <c r="F18" s="29">
        <v>0</v>
      </c>
    </row>
    <row r="19" spans="1:6" x14ac:dyDescent="0.25">
      <c r="A19" s="15" t="s">
        <v>64</v>
      </c>
      <c r="B19" s="28">
        <f t="shared" si="0"/>
        <v>160484.66011999999</v>
      </c>
      <c r="C19" s="29">
        <v>5676.9127400000007</v>
      </c>
      <c r="D19" s="29">
        <v>62828.566829999996</v>
      </c>
      <c r="E19" s="29">
        <v>91979.18054999999</v>
      </c>
      <c r="F19" s="29">
        <v>0</v>
      </c>
    </row>
    <row r="20" spans="1:6" x14ac:dyDescent="0.25">
      <c r="A20" s="15" t="s">
        <v>65</v>
      </c>
      <c r="B20" s="28">
        <f t="shared" si="0"/>
        <v>112273.84423999999</v>
      </c>
      <c r="C20" s="29">
        <v>93796.714689999993</v>
      </c>
      <c r="D20" s="29">
        <v>16687.104360000001</v>
      </c>
      <c r="E20" s="29">
        <v>1790.0251900000001</v>
      </c>
      <c r="F20" s="29">
        <v>0</v>
      </c>
    </row>
    <row r="21" spans="1:6" x14ac:dyDescent="0.25">
      <c r="A21" s="26" t="s">
        <v>66</v>
      </c>
      <c r="B21" s="27">
        <f>SUM(C21:F21)</f>
        <v>387154.23868000001</v>
      </c>
      <c r="C21" s="27">
        <v>164129.96897999998</v>
      </c>
      <c r="D21" s="27">
        <v>86714.776859999998</v>
      </c>
      <c r="E21" s="27">
        <v>115222.32649000001</v>
      </c>
      <c r="F21" s="27">
        <v>21087.16635</v>
      </c>
    </row>
    <row r="22" spans="1:6" x14ac:dyDescent="0.25">
      <c r="A22" s="15" t="s">
        <v>67</v>
      </c>
      <c r="B22" s="28">
        <f t="shared" si="0"/>
        <v>296691.73791000003</v>
      </c>
      <c r="C22" s="29">
        <v>130035.60566</v>
      </c>
      <c r="D22" s="29">
        <v>66363.69068</v>
      </c>
      <c r="E22" s="29">
        <v>79205.275219999996</v>
      </c>
      <c r="F22" s="29">
        <v>21087.16635</v>
      </c>
    </row>
    <row r="23" spans="1:6" x14ac:dyDescent="0.25">
      <c r="A23" s="15" t="s">
        <v>68</v>
      </c>
      <c r="B23" s="28">
        <f t="shared" si="0"/>
        <v>90462.500769999984</v>
      </c>
      <c r="C23" s="29">
        <v>34094.363319999997</v>
      </c>
      <c r="D23" s="29">
        <v>20351.086179999998</v>
      </c>
      <c r="E23" s="29">
        <v>36017.051269999996</v>
      </c>
      <c r="F23" s="29">
        <v>0</v>
      </c>
    </row>
    <row r="24" spans="1:6" x14ac:dyDescent="0.25">
      <c r="A24" s="26" t="s">
        <v>69</v>
      </c>
      <c r="B24" s="27">
        <f>SUM(C24:F24)</f>
        <v>125475.54042999999</v>
      </c>
      <c r="C24" s="27">
        <v>45121.571469999995</v>
      </c>
      <c r="D24" s="27">
        <v>29079.691799999997</v>
      </c>
      <c r="E24" s="27">
        <v>41534.438549999999</v>
      </c>
      <c r="F24" s="27">
        <v>9739.8386099999989</v>
      </c>
    </row>
    <row r="25" spans="1:6" x14ac:dyDescent="0.25">
      <c r="A25" s="26" t="s">
        <v>84</v>
      </c>
      <c r="B25" s="27">
        <f>SUM(C25:F25)</f>
        <v>450130.80895000004</v>
      </c>
      <c r="C25" s="27">
        <v>195271.36523000002</v>
      </c>
      <c r="D25" s="27">
        <v>127403.41470000001</v>
      </c>
      <c r="E25" s="27">
        <v>127456.02902000002</v>
      </c>
      <c r="F25" s="27">
        <v>0</v>
      </c>
    </row>
    <row r="26" spans="1:6" x14ac:dyDescent="0.25">
      <c r="A26" s="15" t="s">
        <v>70</v>
      </c>
      <c r="B26" s="28">
        <f t="shared" ref="B26:B33" si="1">SUM(C26:F26)</f>
        <v>42465.703200000004</v>
      </c>
      <c r="C26" s="29">
        <v>19105.345530000002</v>
      </c>
      <c r="D26" s="29">
        <v>8317.6649199999993</v>
      </c>
      <c r="E26" s="29">
        <v>15042.69275</v>
      </c>
      <c r="F26" s="29">
        <v>0</v>
      </c>
    </row>
    <row r="27" spans="1:6" ht="23.25" x14ac:dyDescent="0.25">
      <c r="A27" s="19" t="s">
        <v>71</v>
      </c>
      <c r="B27" s="28">
        <f t="shared" si="1"/>
        <v>33480.890919999998</v>
      </c>
      <c r="C27" s="29">
        <v>25121.259600000001</v>
      </c>
      <c r="D27" s="29">
        <v>7793.9336800000001</v>
      </c>
      <c r="E27" s="29">
        <v>565.69763999999986</v>
      </c>
      <c r="F27" s="29">
        <v>0</v>
      </c>
    </row>
    <row r="28" spans="1:6" x14ac:dyDescent="0.25">
      <c r="A28" s="15" t="s">
        <v>72</v>
      </c>
      <c r="B28" s="28">
        <f t="shared" si="1"/>
        <v>107865.68239</v>
      </c>
      <c r="C28" s="29">
        <v>25462.990730000001</v>
      </c>
      <c r="D28" s="29">
        <v>31697.998530000001</v>
      </c>
      <c r="E28" s="29">
        <v>50704.69313</v>
      </c>
      <c r="F28" s="29">
        <v>0</v>
      </c>
    </row>
    <row r="29" spans="1:6" x14ac:dyDescent="0.25">
      <c r="A29" s="15" t="s">
        <v>73</v>
      </c>
      <c r="B29" s="28">
        <f t="shared" si="1"/>
        <v>266318.53243999998</v>
      </c>
      <c r="C29" s="29">
        <v>125581.76937000001</v>
      </c>
      <c r="D29" s="29">
        <v>79593.817569999999</v>
      </c>
      <c r="E29" s="29">
        <v>61142.945500000002</v>
      </c>
      <c r="F29" s="29">
        <v>0</v>
      </c>
    </row>
    <row r="30" spans="1:6" x14ac:dyDescent="0.25">
      <c r="A30" s="26" t="s">
        <v>74</v>
      </c>
      <c r="B30" s="27">
        <f>SUM(B31:B33)</f>
        <v>17326.799719999995</v>
      </c>
      <c r="C30" s="27">
        <v>12804.76014</v>
      </c>
      <c r="D30" s="27">
        <v>3710.0151399999995</v>
      </c>
      <c r="E30" s="27">
        <v>812.02443999999991</v>
      </c>
      <c r="F30" s="27">
        <v>0</v>
      </c>
    </row>
    <row r="31" spans="1:6" x14ac:dyDescent="0.25">
      <c r="A31" s="15" t="s">
        <v>75</v>
      </c>
      <c r="B31" s="28">
        <f t="shared" si="1"/>
        <v>6209.8066399999998</v>
      </c>
      <c r="C31" s="29">
        <v>3651.7317200000002</v>
      </c>
      <c r="D31" s="29">
        <v>1901.06358</v>
      </c>
      <c r="E31" s="29">
        <v>657.01134000000002</v>
      </c>
      <c r="F31" s="29">
        <v>0</v>
      </c>
    </row>
    <row r="32" spans="1:6" x14ac:dyDescent="0.25">
      <c r="A32" s="15" t="s">
        <v>76</v>
      </c>
      <c r="B32" s="28">
        <f t="shared" si="1"/>
        <v>10413.037229999998</v>
      </c>
      <c r="C32" s="29">
        <v>8573.2685199999996</v>
      </c>
      <c r="D32" s="29">
        <v>1705.3846099999998</v>
      </c>
      <c r="E32" s="29">
        <v>134.38409999999999</v>
      </c>
      <c r="F32" s="29">
        <v>0</v>
      </c>
    </row>
    <row r="33" spans="1:6" x14ac:dyDescent="0.25">
      <c r="A33" s="15" t="s">
        <v>77</v>
      </c>
      <c r="B33" s="28">
        <f t="shared" si="1"/>
        <v>703.95585000000005</v>
      </c>
      <c r="C33" s="29">
        <v>579.75990000000002</v>
      </c>
      <c r="D33" s="29">
        <v>103.56694999999999</v>
      </c>
      <c r="E33" s="29">
        <v>20.629000000000001</v>
      </c>
      <c r="F33" s="29">
        <v>0</v>
      </c>
    </row>
    <row r="34" spans="1:6" x14ac:dyDescent="0.25">
      <c r="A34" s="26" t="s">
        <v>78</v>
      </c>
      <c r="B34" s="27">
        <f>SUM(C34:F34)</f>
        <v>177928.40330000001</v>
      </c>
      <c r="C34" s="27">
        <v>80898.610950000002</v>
      </c>
      <c r="D34" s="27">
        <v>48246.326700000005</v>
      </c>
      <c r="E34" s="27">
        <v>48783.465649999998</v>
      </c>
      <c r="F34" s="27">
        <v>0</v>
      </c>
    </row>
    <row r="35" spans="1:6" x14ac:dyDescent="0.25">
      <c r="A35" s="26" t="s">
        <v>79</v>
      </c>
      <c r="B35" s="27">
        <f>SUM(C35:F35)</f>
        <v>2392.63373</v>
      </c>
      <c r="C35" s="27">
        <v>3415.3773099999999</v>
      </c>
      <c r="D35" s="27">
        <v>974.10755999999992</v>
      </c>
      <c r="E35" s="27">
        <v>1490.93956</v>
      </c>
      <c r="F35" s="32">
        <v>-3487.7907</v>
      </c>
    </row>
    <row r="36" spans="1:6" ht="3.75" customHeight="1" x14ac:dyDescent="0.25">
      <c r="A36" s="33"/>
      <c r="B36" s="34"/>
      <c r="C36" s="35"/>
      <c r="D36" s="35"/>
      <c r="E36" s="35"/>
      <c r="F36" s="34"/>
    </row>
    <row r="37" spans="1:6" ht="3.75" customHeight="1" x14ac:dyDescent="0.25">
      <c r="A37" s="15"/>
      <c r="B37" s="36"/>
      <c r="C37" s="37"/>
      <c r="D37" s="37"/>
      <c r="E37" s="37"/>
      <c r="F37" s="36"/>
    </row>
    <row r="38" spans="1:6" ht="12.75" customHeight="1" x14ac:dyDescent="0.25">
      <c r="A38" s="53" t="s">
        <v>90</v>
      </c>
      <c r="B38" s="36"/>
      <c r="C38" s="15"/>
      <c r="D38" s="37"/>
      <c r="E38" s="37"/>
      <c r="F38" s="36"/>
    </row>
    <row r="39" spans="1:6" ht="12.75" customHeight="1" x14ac:dyDescent="0.25">
      <c r="A39" s="53" t="s">
        <v>92</v>
      </c>
      <c r="B39" s="36"/>
      <c r="C39" s="15"/>
      <c r="D39" s="37"/>
      <c r="E39" s="37"/>
      <c r="F39" s="36"/>
    </row>
    <row r="40" spans="1:6" ht="12.75" customHeight="1" x14ac:dyDescent="0.25">
      <c r="A40" s="53" t="s">
        <v>94</v>
      </c>
      <c r="B40" s="36"/>
      <c r="C40" s="15"/>
      <c r="D40" s="37"/>
      <c r="E40" s="37"/>
      <c r="F40" s="36"/>
    </row>
    <row r="41" spans="1:6" ht="12.75" customHeight="1" x14ac:dyDescent="0.25">
      <c r="A41" s="15" t="s">
        <v>95</v>
      </c>
      <c r="B41" s="36"/>
      <c r="C41" s="15"/>
      <c r="D41" s="37"/>
      <c r="E41" s="37"/>
      <c r="F41" s="36"/>
    </row>
    <row r="42" spans="1:6" x14ac:dyDescent="0.25">
      <c r="A42" s="39" t="s">
        <v>85</v>
      </c>
      <c r="B42" s="36"/>
      <c r="C42" s="15"/>
      <c r="D42" s="37"/>
      <c r="E42" s="37"/>
      <c r="F42" s="36"/>
    </row>
    <row r="43" spans="1:6" x14ac:dyDescent="0.25">
      <c r="B43" s="18"/>
      <c r="C43" s="15"/>
      <c r="D43" s="15"/>
      <c r="E43" s="15"/>
      <c r="F43" s="18"/>
    </row>
    <row r="44" spans="1:6" x14ac:dyDescent="0.25">
      <c r="A44" s="38" t="s">
        <v>82</v>
      </c>
      <c r="B44" s="18"/>
      <c r="C44" s="15"/>
      <c r="D44" s="15"/>
      <c r="E44" s="15"/>
      <c r="F44" s="18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44"/>
  <sheetViews>
    <sheetView showGridLines="0" zoomScaleNormal="100" workbookViewId="0"/>
  </sheetViews>
  <sheetFormatPr baseColWidth="10" defaultColWidth="11.42578125" defaultRowHeight="12.75" x14ac:dyDescent="0.25"/>
  <cols>
    <col min="1" max="1" width="45" style="1" customWidth="1"/>
    <col min="2" max="2" width="11.42578125" style="14"/>
    <col min="3" max="5" width="11.42578125" style="1"/>
    <col min="6" max="6" width="16" style="14" customWidth="1"/>
    <col min="7" max="16384" width="11.42578125" style="1"/>
  </cols>
  <sheetData>
    <row r="1" spans="1:6" s="3" customFormat="1" ht="12" x14ac:dyDescent="0.2">
      <c r="A1" s="4" t="s">
        <v>12</v>
      </c>
      <c r="B1" s="11"/>
      <c r="F1" s="11" t="s">
        <v>80</v>
      </c>
    </row>
    <row r="2" spans="1:6" s="3" customFormat="1" ht="12" x14ac:dyDescent="0.2">
      <c r="A2" s="5" t="s">
        <v>54</v>
      </c>
      <c r="B2" s="12"/>
      <c r="F2" s="12"/>
    </row>
    <row r="3" spans="1:6" s="3" customFormat="1" ht="3.75" customHeight="1" x14ac:dyDescent="0.2">
      <c r="A3" s="7"/>
      <c r="B3" s="13"/>
      <c r="C3" s="7"/>
      <c r="D3" s="7"/>
      <c r="E3" s="7"/>
      <c r="F3" s="13"/>
    </row>
    <row r="4" spans="1:6" ht="3.75" customHeight="1" x14ac:dyDescent="0.25">
      <c r="A4" s="15"/>
      <c r="B4" s="16"/>
      <c r="C4" s="17"/>
      <c r="D4" s="17"/>
      <c r="E4" s="17"/>
      <c r="F4" s="18"/>
    </row>
    <row r="5" spans="1:6" x14ac:dyDescent="0.25">
      <c r="A5" s="19"/>
      <c r="B5" s="20" t="s">
        <v>0</v>
      </c>
      <c r="C5" s="21" t="s">
        <v>86</v>
      </c>
      <c r="D5" s="21" t="s">
        <v>87</v>
      </c>
      <c r="E5" s="21" t="s">
        <v>88</v>
      </c>
      <c r="F5" s="18" t="s">
        <v>53</v>
      </c>
    </row>
    <row r="6" spans="1:6" s="2" customFormat="1" ht="3.75" customHeight="1" x14ac:dyDescent="0.25">
      <c r="A6" s="22"/>
      <c r="B6" s="23"/>
      <c r="C6" s="24"/>
      <c r="D6" s="24"/>
      <c r="E6" s="24"/>
      <c r="F6" s="25"/>
    </row>
    <row r="7" spans="1:6" ht="3.75" customHeight="1" x14ac:dyDescent="0.25">
      <c r="A7" s="15"/>
      <c r="B7" s="18"/>
      <c r="C7" s="15"/>
      <c r="D7" s="15"/>
      <c r="E7" s="15"/>
      <c r="F7" s="18"/>
    </row>
    <row r="8" spans="1:6" x14ac:dyDescent="0.25">
      <c r="A8" s="26" t="s">
        <v>11</v>
      </c>
      <c r="B8" s="27">
        <f>B10+B17+B21+B24+B25+B30+B34-B35</f>
        <v>2773463.6960099996</v>
      </c>
      <c r="C8" s="27">
        <f>C10+C17+C21+C24+C25+C30+C34-C35</f>
        <v>1030046.546190602</v>
      </c>
      <c r="D8" s="27">
        <f>D10+D17+D21+D24+D25+D30+D34-D35</f>
        <v>693882.86377761478</v>
      </c>
      <c r="E8" s="27">
        <f>E10+E17+E21+E24+E25+E30+E34-E35</f>
        <v>899336.54866178299</v>
      </c>
      <c r="F8" s="27">
        <f>F10+F17+F21+F24+F25+F30+F34-F35</f>
        <v>150197.73738000001</v>
      </c>
    </row>
    <row r="9" spans="1:6" x14ac:dyDescent="0.25">
      <c r="A9" s="15"/>
      <c r="B9" s="29"/>
      <c r="C9" s="29"/>
      <c r="D9" s="29"/>
      <c r="E9" s="29"/>
      <c r="F9" s="29"/>
    </row>
    <row r="10" spans="1:6" x14ac:dyDescent="0.25">
      <c r="A10" s="26" t="s">
        <v>55</v>
      </c>
      <c r="B10" s="27">
        <f>SUM(B11:B16)</f>
        <v>495726.67245000001</v>
      </c>
      <c r="C10" s="27">
        <f>SUM(C11:C16)</f>
        <v>35687.059510000006</v>
      </c>
      <c r="D10" s="27">
        <f>SUM(D11:D16)</f>
        <v>99115.831470000019</v>
      </c>
      <c r="E10" s="27">
        <f>SUM(E11:E16)</f>
        <v>239876.12012000001</v>
      </c>
      <c r="F10" s="27">
        <f>SUM(F11:F16)</f>
        <v>121047.66135000001</v>
      </c>
    </row>
    <row r="11" spans="1:6" x14ac:dyDescent="0.25">
      <c r="A11" s="30" t="s">
        <v>56</v>
      </c>
      <c r="B11" s="28">
        <v>140620.69073999999</v>
      </c>
      <c r="C11" s="29">
        <v>3383.3090499999998</v>
      </c>
      <c r="D11" s="29">
        <v>40017.211479999998</v>
      </c>
      <c r="E11" s="29">
        <v>97220.170209999997</v>
      </c>
      <c r="F11" s="28">
        <v>0</v>
      </c>
    </row>
    <row r="12" spans="1:6" x14ac:dyDescent="0.25">
      <c r="A12" s="31" t="s">
        <v>57</v>
      </c>
      <c r="B12" s="28">
        <v>107266.40527000002</v>
      </c>
      <c r="C12" s="29">
        <v>3097.3935700000002</v>
      </c>
      <c r="D12" s="29">
        <v>35725.652670000003</v>
      </c>
      <c r="E12" s="29">
        <v>68443.359030000007</v>
      </c>
      <c r="F12" s="28">
        <v>0</v>
      </c>
    </row>
    <row r="13" spans="1:6" x14ac:dyDescent="0.25">
      <c r="A13" s="31" t="s">
        <v>58</v>
      </c>
      <c r="B13" s="28">
        <v>13448.40415</v>
      </c>
      <c r="C13" s="29">
        <v>17.309249999999999</v>
      </c>
      <c r="D13" s="29">
        <v>810.32764999999995</v>
      </c>
      <c r="E13" s="29">
        <v>12620.767250000001</v>
      </c>
      <c r="F13" s="28">
        <v>0</v>
      </c>
    </row>
    <row r="14" spans="1:6" x14ac:dyDescent="0.25">
      <c r="A14" s="31" t="s">
        <v>59</v>
      </c>
      <c r="B14" s="28">
        <v>11719.563550000001</v>
      </c>
      <c r="C14" s="29">
        <v>11719.563550000001</v>
      </c>
      <c r="D14" s="29">
        <v>0</v>
      </c>
      <c r="E14" s="29">
        <v>0</v>
      </c>
      <c r="F14" s="28">
        <v>0</v>
      </c>
    </row>
    <row r="15" spans="1:6" x14ac:dyDescent="0.25">
      <c r="A15" s="31" t="s">
        <v>60</v>
      </c>
      <c r="B15" s="28">
        <v>101623.94739</v>
      </c>
      <c r="C15" s="29">
        <v>17469.484090000002</v>
      </c>
      <c r="D15" s="29">
        <v>22562.63967</v>
      </c>
      <c r="E15" s="29">
        <v>61591.823629999999</v>
      </c>
      <c r="F15" s="28">
        <v>0</v>
      </c>
    </row>
    <row r="16" spans="1:6" x14ac:dyDescent="0.25">
      <c r="A16" s="31" t="s">
        <v>61</v>
      </c>
      <c r="B16" s="29">
        <v>121047.66135000001</v>
      </c>
      <c r="C16" s="40" t="s">
        <v>28</v>
      </c>
      <c r="D16" s="40" t="s">
        <v>28</v>
      </c>
      <c r="E16" s="40" t="s">
        <v>28</v>
      </c>
      <c r="F16" s="29">
        <v>121047.66135000001</v>
      </c>
    </row>
    <row r="17" spans="1:6" x14ac:dyDescent="0.25">
      <c r="A17" s="26" t="s">
        <v>62</v>
      </c>
      <c r="B17" s="27">
        <f>SUM(B18:B20)</f>
        <v>1096114.128</v>
      </c>
      <c r="C17" s="27">
        <f>SUM(C18:C20)</f>
        <v>487784.11235000007</v>
      </c>
      <c r="D17" s="27">
        <f>SUM(D18:D20)</f>
        <v>291372.45283000002</v>
      </c>
      <c r="E17" s="27">
        <f>SUM(E18:E20)</f>
        <v>316957.56281999999</v>
      </c>
      <c r="F17" s="27">
        <f>SUM(F18:F20)</f>
        <v>0</v>
      </c>
    </row>
    <row r="18" spans="1:6" x14ac:dyDescent="0.25">
      <c r="A18" s="15" t="s">
        <v>63</v>
      </c>
      <c r="B18" s="29">
        <v>823975.74042000005</v>
      </c>
      <c r="C18" s="29">
        <v>388769.21098000003</v>
      </c>
      <c r="D18" s="29">
        <v>211720.85119999998</v>
      </c>
      <c r="E18" s="29">
        <v>223485.67824000001</v>
      </c>
      <c r="F18" s="29">
        <v>0</v>
      </c>
    </row>
    <row r="19" spans="1:6" x14ac:dyDescent="0.25">
      <c r="A19" s="15" t="s">
        <v>64</v>
      </c>
      <c r="B19" s="29">
        <v>160342.27791</v>
      </c>
      <c r="C19" s="29">
        <v>5556.8417499999996</v>
      </c>
      <c r="D19" s="29">
        <v>63043.454810000003</v>
      </c>
      <c r="E19" s="29">
        <v>91741.981349999987</v>
      </c>
      <c r="F19" s="29">
        <v>0</v>
      </c>
    </row>
    <row r="20" spans="1:6" x14ac:dyDescent="0.25">
      <c r="A20" s="15" t="s">
        <v>65</v>
      </c>
      <c r="B20" s="29">
        <v>111796.10967000001</v>
      </c>
      <c r="C20" s="29">
        <v>93458.05962</v>
      </c>
      <c r="D20" s="29">
        <v>16608.146820000002</v>
      </c>
      <c r="E20" s="29">
        <v>1729.9032299999999</v>
      </c>
      <c r="F20" s="29">
        <v>0</v>
      </c>
    </row>
    <row r="21" spans="1:6" x14ac:dyDescent="0.25">
      <c r="A21" s="26" t="s">
        <v>66</v>
      </c>
      <c r="B21" s="27">
        <f>SUM(B22:B23)</f>
        <v>364107.69523999997</v>
      </c>
      <c r="C21" s="27">
        <f>SUM(C22:C23)</f>
        <v>152888.42929999999</v>
      </c>
      <c r="D21" s="27">
        <f>SUM(D22:D23)</f>
        <v>82253.355319999988</v>
      </c>
      <c r="E21" s="27">
        <f>SUM(E22:E23)</f>
        <v>106802.47197999999</v>
      </c>
      <c r="F21" s="27">
        <f>SUM(F22:F23)</f>
        <v>22163.43864</v>
      </c>
    </row>
    <row r="22" spans="1:6" x14ac:dyDescent="0.25">
      <c r="A22" s="15" t="s">
        <v>67</v>
      </c>
      <c r="B22" s="29">
        <v>283998.44324999995</v>
      </c>
      <c r="C22" s="29">
        <v>123017.10810999999</v>
      </c>
      <c r="D22" s="29">
        <v>63572.904009999991</v>
      </c>
      <c r="E22" s="29">
        <v>75244.99248999999</v>
      </c>
      <c r="F22" s="29">
        <v>22163.43864</v>
      </c>
    </row>
    <row r="23" spans="1:6" x14ac:dyDescent="0.25">
      <c r="A23" s="15" t="s">
        <v>68</v>
      </c>
      <c r="B23" s="29">
        <v>80109.251990000004</v>
      </c>
      <c r="C23" s="29">
        <v>29871.321190000002</v>
      </c>
      <c r="D23" s="29">
        <v>18680.45131</v>
      </c>
      <c r="E23" s="29">
        <v>31557.479490000002</v>
      </c>
      <c r="F23" s="29">
        <v>0</v>
      </c>
    </row>
    <row r="24" spans="1:6" x14ac:dyDescent="0.25">
      <c r="A24" s="26" t="s">
        <v>69</v>
      </c>
      <c r="B24" s="27">
        <v>70152.691129999788</v>
      </c>
      <c r="C24" s="27">
        <v>21306.273220602001</v>
      </c>
      <c r="D24" s="27">
        <v>13336.941167614799</v>
      </c>
      <c r="E24" s="27">
        <v>28436.974401783002</v>
      </c>
      <c r="F24" s="27">
        <v>7072.50233999999</v>
      </c>
    </row>
    <row r="25" spans="1:6" x14ac:dyDescent="0.25">
      <c r="A25" s="26" t="s">
        <v>84</v>
      </c>
      <c r="B25" s="27">
        <f>SUM(B26:B29)</f>
        <v>439465.10014</v>
      </c>
      <c r="C25" s="27">
        <f>SUM(C26:C29)</f>
        <v>189637.75891999999</v>
      </c>
      <c r="D25" s="27">
        <f>SUM(D26:D29)</f>
        <v>125032.16026</v>
      </c>
      <c r="E25" s="27">
        <f>SUM(E26:E29)</f>
        <v>124795.18096</v>
      </c>
      <c r="F25" s="27">
        <f>SUM(F26:F29)</f>
        <v>0</v>
      </c>
    </row>
    <row r="26" spans="1:6" x14ac:dyDescent="0.25">
      <c r="A26" s="15" t="s">
        <v>70</v>
      </c>
      <c r="B26" s="29">
        <v>40358.649850000002</v>
      </c>
      <c r="C26" s="29">
        <v>17768.316200000001</v>
      </c>
      <c r="D26" s="29">
        <v>7870.6113599999999</v>
      </c>
      <c r="E26" s="29">
        <v>14719.72229</v>
      </c>
      <c r="F26" s="29">
        <v>0</v>
      </c>
    </row>
    <row r="27" spans="1:6" ht="23.25" x14ac:dyDescent="0.25">
      <c r="A27" s="19" t="s">
        <v>71</v>
      </c>
      <c r="B27" s="29">
        <v>31878.733199999999</v>
      </c>
      <c r="C27" s="29">
        <v>23872.689060000001</v>
      </c>
      <c r="D27" s="29">
        <v>7483.0864300000003</v>
      </c>
      <c r="E27" s="29">
        <v>522.95771000000002</v>
      </c>
      <c r="F27" s="29">
        <v>0</v>
      </c>
    </row>
    <row r="28" spans="1:6" x14ac:dyDescent="0.25">
      <c r="A28" s="15" t="s">
        <v>72</v>
      </c>
      <c r="B28" s="29">
        <v>104821.64043</v>
      </c>
      <c r="C28" s="29">
        <v>24777.26096</v>
      </c>
      <c r="D28" s="29">
        <v>30987.776259999999</v>
      </c>
      <c r="E28" s="29">
        <v>49056.603210000001</v>
      </c>
      <c r="F28" s="29">
        <v>0</v>
      </c>
    </row>
    <row r="29" spans="1:6" x14ac:dyDescent="0.25">
      <c r="A29" s="15" t="s">
        <v>73</v>
      </c>
      <c r="B29" s="29">
        <v>262406.07666000002</v>
      </c>
      <c r="C29" s="29">
        <v>123219.4927</v>
      </c>
      <c r="D29" s="29">
        <v>78690.68621</v>
      </c>
      <c r="E29" s="29">
        <v>60495.897750000004</v>
      </c>
      <c r="F29" s="29">
        <v>0</v>
      </c>
    </row>
    <row r="30" spans="1:6" x14ac:dyDescent="0.25">
      <c r="A30" s="26" t="s">
        <v>74</v>
      </c>
      <c r="B30" s="27">
        <f>SUM(B31:B33)</f>
        <v>6335.1408500000016</v>
      </c>
      <c r="C30" s="27">
        <f>SUM(C31:C33)</f>
        <v>4839.83709</v>
      </c>
      <c r="D30" s="27">
        <f>SUM(D31:D33)</f>
        <v>1094.25828</v>
      </c>
      <c r="E30" s="27">
        <f>SUM(E31:E33)</f>
        <v>401.04548</v>
      </c>
      <c r="F30" s="27">
        <f>SUM(F31:F33)</f>
        <v>0</v>
      </c>
    </row>
    <row r="31" spans="1:6" x14ac:dyDescent="0.25">
      <c r="A31" s="15" t="s">
        <v>75</v>
      </c>
      <c r="B31" s="29">
        <v>2167.1185700000001</v>
      </c>
      <c r="C31" s="29">
        <v>1329.5890300000001</v>
      </c>
      <c r="D31" s="29">
        <v>519.04602999999997</v>
      </c>
      <c r="E31" s="29">
        <v>318.48351000000002</v>
      </c>
      <c r="F31" s="40">
        <v>0</v>
      </c>
    </row>
    <row r="32" spans="1:6" x14ac:dyDescent="0.25">
      <c r="A32" s="15" t="s">
        <v>76</v>
      </c>
      <c r="B32" s="29">
        <v>3872.7846800000007</v>
      </c>
      <c r="C32" s="29">
        <v>3243.9611100000002</v>
      </c>
      <c r="D32" s="29">
        <v>551.35760000000005</v>
      </c>
      <c r="E32" s="29">
        <v>77.465969999999999</v>
      </c>
      <c r="F32" s="40">
        <v>0</v>
      </c>
    </row>
    <row r="33" spans="1:6" x14ac:dyDescent="0.25">
      <c r="A33" s="15" t="s">
        <v>77</v>
      </c>
      <c r="B33" s="29">
        <v>295.23759999999999</v>
      </c>
      <c r="C33" s="29">
        <v>266.28694999999999</v>
      </c>
      <c r="D33" s="29">
        <v>23.854649999999999</v>
      </c>
      <c r="E33" s="29">
        <v>5.0960000000000001</v>
      </c>
      <c r="F33" s="40">
        <v>0</v>
      </c>
    </row>
    <row r="34" spans="1:6" x14ac:dyDescent="0.25">
      <c r="A34" s="26" t="s">
        <v>78</v>
      </c>
      <c r="B34" s="27">
        <v>307830.21029999998</v>
      </c>
      <c r="C34" s="27">
        <v>140962.56234999999</v>
      </c>
      <c r="D34" s="27">
        <v>83161.367599999998</v>
      </c>
      <c r="E34" s="27">
        <v>83706.280350000001</v>
      </c>
      <c r="F34" s="27">
        <v>0</v>
      </c>
    </row>
    <row r="35" spans="1:6" x14ac:dyDescent="0.25">
      <c r="A35" s="26" t="s">
        <v>79</v>
      </c>
      <c r="B35" s="27">
        <v>6267.9421000000002</v>
      </c>
      <c r="C35" s="27">
        <v>3059.4865500000001</v>
      </c>
      <c r="D35" s="27">
        <v>1483.50315</v>
      </c>
      <c r="E35" s="27">
        <v>1639.08745</v>
      </c>
      <c r="F35" s="27">
        <v>85.864949999999993</v>
      </c>
    </row>
    <row r="36" spans="1:6" ht="3.75" customHeight="1" x14ac:dyDescent="0.25">
      <c r="A36" s="33"/>
      <c r="B36" s="34"/>
      <c r="C36" s="35"/>
      <c r="D36" s="35"/>
      <c r="E36" s="35"/>
      <c r="F36" s="34"/>
    </row>
    <row r="37" spans="1:6" ht="3.75" customHeight="1" x14ac:dyDescent="0.25">
      <c r="A37" s="15"/>
      <c r="B37" s="36"/>
      <c r="C37" s="37"/>
      <c r="D37" s="37"/>
      <c r="E37" s="37"/>
      <c r="F37" s="36"/>
    </row>
    <row r="38" spans="1:6" ht="12.75" customHeight="1" x14ac:dyDescent="0.25">
      <c r="A38" s="15" t="s">
        <v>89</v>
      </c>
      <c r="B38" s="36"/>
      <c r="C38" s="15"/>
      <c r="D38" s="37"/>
      <c r="E38" s="37"/>
      <c r="F38" s="36"/>
    </row>
    <row r="39" spans="1:6" ht="12.75" customHeight="1" x14ac:dyDescent="0.25">
      <c r="A39" s="15" t="s">
        <v>91</v>
      </c>
      <c r="B39" s="36"/>
      <c r="C39" s="15"/>
      <c r="D39" s="37"/>
      <c r="E39" s="37"/>
      <c r="F39" s="36"/>
    </row>
    <row r="40" spans="1:6" ht="12.75" customHeight="1" x14ac:dyDescent="0.25">
      <c r="A40" s="15" t="s">
        <v>93</v>
      </c>
      <c r="B40" s="36"/>
      <c r="C40" s="15"/>
      <c r="D40" s="37"/>
      <c r="E40" s="37"/>
      <c r="F40" s="36"/>
    </row>
    <row r="41" spans="1:6" ht="12.75" customHeight="1" x14ac:dyDescent="0.25">
      <c r="A41" s="15" t="s">
        <v>95</v>
      </c>
      <c r="B41" s="36"/>
      <c r="C41" s="15"/>
      <c r="D41" s="37"/>
      <c r="E41" s="37"/>
      <c r="F41" s="36"/>
    </row>
    <row r="42" spans="1:6" x14ac:dyDescent="0.25">
      <c r="A42" s="39" t="s">
        <v>85</v>
      </c>
      <c r="B42" s="36"/>
      <c r="C42" s="15"/>
      <c r="D42" s="37"/>
      <c r="E42" s="37"/>
      <c r="F42" s="36"/>
    </row>
    <row r="43" spans="1:6" x14ac:dyDescent="0.25">
      <c r="B43" s="18"/>
      <c r="C43" s="15"/>
      <c r="D43" s="15"/>
      <c r="E43" s="15"/>
      <c r="F43" s="18"/>
    </row>
    <row r="44" spans="1:6" x14ac:dyDescent="0.25">
      <c r="A44" s="38" t="s">
        <v>82</v>
      </c>
      <c r="B44" s="18"/>
      <c r="C44" s="15"/>
      <c r="D44" s="15"/>
      <c r="E44" s="15"/>
      <c r="F44" s="18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21:F21 B30:F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49"/>
  <sheetViews>
    <sheetView showGridLines="0" zoomScaleNormal="100" workbookViewId="0"/>
  </sheetViews>
  <sheetFormatPr baseColWidth="10" defaultColWidth="11.42578125" defaultRowHeight="12.75" x14ac:dyDescent="0.25"/>
  <cols>
    <col min="1" max="1" width="41.42578125" style="1" customWidth="1"/>
    <col min="2" max="4" width="11.42578125" style="1"/>
    <col min="5" max="5" width="11.42578125" style="14"/>
    <col min="6" max="7" width="11.42578125" style="1"/>
    <col min="8" max="8" width="41.42578125" style="1" customWidth="1"/>
    <col min="9" max="16384" width="11.42578125" style="1"/>
  </cols>
  <sheetData>
    <row r="1" spans="1:11" s="3" customFormat="1" ht="12.75" customHeight="1" x14ac:dyDescent="0.2">
      <c r="A1" s="4" t="s">
        <v>12</v>
      </c>
      <c r="E1" s="11" t="s">
        <v>80</v>
      </c>
    </row>
    <row r="2" spans="1:11" s="3" customFormat="1" ht="12.75" customHeight="1" x14ac:dyDescent="0.2">
      <c r="A2" s="5" t="s">
        <v>52</v>
      </c>
      <c r="E2" s="12"/>
    </row>
    <row r="3" spans="1:11" s="3" customFormat="1" ht="3.75" customHeight="1" x14ac:dyDescent="0.2">
      <c r="A3" s="7"/>
      <c r="B3" s="7"/>
      <c r="C3" s="7"/>
      <c r="D3" s="7"/>
      <c r="E3" s="13"/>
    </row>
    <row r="4" spans="1:11" ht="3.75" customHeight="1" x14ac:dyDescent="0.25">
      <c r="A4" s="15"/>
      <c r="B4" s="17"/>
      <c r="C4" s="17"/>
      <c r="D4" s="17"/>
      <c r="E4" s="18"/>
      <c r="H4" s="3"/>
      <c r="I4" s="3"/>
      <c r="J4" s="3"/>
      <c r="K4" s="3"/>
    </row>
    <row r="5" spans="1:11" ht="12.75" customHeight="1" x14ac:dyDescent="0.25">
      <c r="A5" s="19"/>
      <c r="B5" s="21" t="s">
        <v>86</v>
      </c>
      <c r="C5" s="21" t="s">
        <v>87</v>
      </c>
      <c r="D5" s="21" t="s">
        <v>88</v>
      </c>
      <c r="E5" s="18" t="s">
        <v>0</v>
      </c>
      <c r="H5" s="3"/>
      <c r="I5" s="3"/>
      <c r="J5" s="3"/>
      <c r="K5" s="3"/>
    </row>
    <row r="6" spans="1:11" s="2" customFormat="1" ht="3.75" customHeight="1" x14ac:dyDescent="0.25">
      <c r="A6" s="22"/>
      <c r="B6" s="24"/>
      <c r="C6" s="24"/>
      <c r="D6" s="24"/>
      <c r="E6" s="25"/>
      <c r="F6" s="1"/>
      <c r="H6" s="3"/>
      <c r="I6" s="3"/>
      <c r="J6" s="3"/>
      <c r="K6" s="3"/>
    </row>
    <row r="7" spans="1:11" ht="3.75" customHeight="1" x14ac:dyDescent="0.25">
      <c r="A7" s="15"/>
      <c r="B7" s="15"/>
      <c r="C7" s="15"/>
      <c r="D7" s="15"/>
      <c r="E7" s="18"/>
      <c r="H7" s="3"/>
      <c r="I7" s="3"/>
      <c r="J7" s="3"/>
      <c r="K7" s="3"/>
    </row>
    <row r="8" spans="1:11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41">
        <f>E10+E17-E39</f>
        <v>2798235.8514298182</v>
      </c>
      <c r="H8" s="3"/>
      <c r="I8" s="3"/>
      <c r="J8" s="3"/>
      <c r="K8" s="3"/>
    </row>
    <row r="9" spans="1:11" ht="12.75" customHeight="1" x14ac:dyDescent="0.25">
      <c r="A9" s="15"/>
      <c r="B9" s="42"/>
      <c r="C9" s="42"/>
      <c r="D9" s="42"/>
      <c r="E9" s="42"/>
      <c r="H9" s="3"/>
      <c r="I9" s="3"/>
      <c r="J9" s="3"/>
      <c r="K9" s="3"/>
    </row>
    <row r="10" spans="1:11" ht="12.75" customHeight="1" x14ac:dyDescent="0.25">
      <c r="A10" s="26" t="s">
        <v>1</v>
      </c>
      <c r="B10" s="41">
        <f>SUM(B11:B15)</f>
        <v>833107.08134999999</v>
      </c>
      <c r="C10" s="41">
        <f>SUM(C11:C15)</f>
        <v>571251.98124999995</v>
      </c>
      <c r="D10" s="41">
        <f>SUM(D11:D15)</f>
        <v>741193.30105000001</v>
      </c>
      <c r="E10" s="41">
        <f>SUM(E11:E15)</f>
        <v>2145552.3636500002</v>
      </c>
      <c r="H10" s="3"/>
      <c r="I10" s="3"/>
      <c r="J10" s="3"/>
      <c r="K10" s="3"/>
    </row>
    <row r="11" spans="1:11" ht="12.75" customHeight="1" x14ac:dyDescent="0.25">
      <c r="A11" s="30" t="s">
        <v>17</v>
      </c>
      <c r="B11" s="42">
        <v>621782.96589999995</v>
      </c>
      <c r="C11" s="42">
        <v>284383.59135</v>
      </c>
      <c r="D11" s="42">
        <v>289773.58910000004</v>
      </c>
      <c r="E11" s="36">
        <f>B11+C11+D11</f>
        <v>1195940.1463500001</v>
      </c>
      <c r="H11" s="3"/>
      <c r="I11" s="3"/>
      <c r="J11" s="3"/>
      <c r="K11" s="3"/>
    </row>
    <row r="12" spans="1:11" ht="12.75" customHeight="1" x14ac:dyDescent="0.25">
      <c r="A12" s="31" t="s">
        <v>18</v>
      </c>
      <c r="B12" s="42">
        <v>192179.92084999999</v>
      </c>
      <c r="C12" s="42">
        <v>142562.42264999999</v>
      </c>
      <c r="D12" s="42">
        <v>152487.86624999999</v>
      </c>
      <c r="E12" s="36">
        <f>B12+C12+D12</f>
        <v>487230.20974999992</v>
      </c>
      <c r="H12" s="3"/>
      <c r="I12" s="3"/>
      <c r="J12" s="3"/>
      <c r="K12" s="3"/>
    </row>
    <row r="13" spans="1:11" ht="12.75" customHeight="1" x14ac:dyDescent="0.25">
      <c r="A13" s="31" t="s">
        <v>33</v>
      </c>
      <c r="B13" s="42">
        <v>8961.0094499999996</v>
      </c>
      <c r="C13" s="42">
        <v>107646.8965</v>
      </c>
      <c r="D13" s="42">
        <v>232275.36374999996</v>
      </c>
      <c r="E13" s="36">
        <f>B13+C13+D13</f>
        <v>348883.26969999995</v>
      </c>
      <c r="H13" s="3"/>
      <c r="I13" s="3"/>
      <c r="J13" s="3"/>
      <c r="K13" s="3"/>
    </row>
    <row r="14" spans="1:11" ht="12.75" customHeight="1" x14ac:dyDescent="0.25">
      <c r="A14" s="31" t="s">
        <v>14</v>
      </c>
      <c r="B14" s="42">
        <v>2891.2984500000002</v>
      </c>
      <c r="C14" s="42">
        <v>35166.38695</v>
      </c>
      <c r="D14" s="42">
        <v>64035.598250000003</v>
      </c>
      <c r="E14" s="36">
        <f>B14+C14+D14</f>
        <v>102093.28365</v>
      </c>
      <c r="H14" s="3"/>
      <c r="I14" s="3"/>
      <c r="J14" s="3"/>
      <c r="K14" s="3"/>
    </row>
    <row r="15" spans="1:11" ht="12.75" customHeight="1" x14ac:dyDescent="0.25">
      <c r="A15" s="31" t="s">
        <v>25</v>
      </c>
      <c r="B15" s="42">
        <v>7291.8867</v>
      </c>
      <c r="C15" s="42">
        <v>1492.6838</v>
      </c>
      <c r="D15" s="42">
        <v>2620.8836999999999</v>
      </c>
      <c r="E15" s="36">
        <f>B15+C15+D15</f>
        <v>11405.4542</v>
      </c>
      <c r="H15" s="3"/>
      <c r="I15" s="3"/>
      <c r="J15" s="3"/>
      <c r="K15" s="3"/>
    </row>
    <row r="16" spans="1:11" ht="12.75" customHeight="1" x14ac:dyDescent="0.25">
      <c r="A16" s="43"/>
      <c r="B16" s="42"/>
      <c r="C16" s="42"/>
      <c r="D16" s="42"/>
      <c r="E16" s="42"/>
      <c r="H16" s="3"/>
      <c r="I16" s="3"/>
      <c r="J16" s="3"/>
      <c r="K16" s="3"/>
    </row>
    <row r="17" spans="1:11" ht="12.75" customHeight="1" x14ac:dyDescent="0.25">
      <c r="A17" s="26" t="s">
        <v>19</v>
      </c>
      <c r="B17" s="41"/>
      <c r="C17" s="41"/>
      <c r="D17" s="41"/>
      <c r="E17" s="41">
        <f>E18+E33+E36+E37</f>
        <v>667466.36492981762</v>
      </c>
      <c r="H17" s="3"/>
      <c r="I17" s="3"/>
      <c r="J17" s="3"/>
      <c r="K17" s="3"/>
    </row>
    <row r="18" spans="1:11" ht="12.75" customHeight="1" x14ac:dyDescent="0.25">
      <c r="A18" s="15" t="s">
        <v>20</v>
      </c>
      <c r="B18" s="42"/>
      <c r="C18" s="42"/>
      <c r="D18" s="42"/>
      <c r="E18" s="42">
        <f>E19+E30+E31+E32</f>
        <v>302262.65132981772</v>
      </c>
      <c r="H18" s="3"/>
      <c r="I18" s="3"/>
      <c r="J18" s="3"/>
      <c r="K18" s="3"/>
    </row>
    <row r="19" spans="1:11" ht="12.75" customHeight="1" x14ac:dyDescent="0.25">
      <c r="A19" s="44" t="s">
        <v>21</v>
      </c>
      <c r="B19" s="42">
        <f>SUM(B21:B29)</f>
        <v>83892.926669297129</v>
      </c>
      <c r="C19" s="42">
        <f>SUM(C21:C29)</f>
        <v>34434.552730654374</v>
      </c>
      <c r="D19" s="42">
        <f>SUM(D21:D29)</f>
        <v>23555.59578986626</v>
      </c>
      <c r="E19" s="42">
        <f>SUM(E21:E29)</f>
        <v>141883.07518981776</v>
      </c>
      <c r="H19" s="3"/>
      <c r="I19" s="3"/>
      <c r="J19" s="3"/>
      <c r="K19" s="3"/>
    </row>
    <row r="20" spans="1:11" ht="12.75" customHeight="1" x14ac:dyDescent="0.25">
      <c r="A20" s="43" t="s">
        <v>24</v>
      </c>
      <c r="B20" s="42"/>
      <c r="C20" s="42"/>
      <c r="D20" s="42"/>
      <c r="E20" s="42"/>
      <c r="H20" s="3"/>
      <c r="I20" s="3"/>
      <c r="J20" s="3"/>
      <c r="K20" s="3"/>
    </row>
    <row r="21" spans="1:11" ht="12.75" customHeight="1" x14ac:dyDescent="0.25">
      <c r="A21" s="45" t="s">
        <v>2</v>
      </c>
      <c r="B21" s="42">
        <v>52255.3368754599</v>
      </c>
      <c r="C21" s="42">
        <v>15616.30380051399</v>
      </c>
      <c r="D21" s="42">
        <v>11785.156247170629</v>
      </c>
      <c r="E21" s="42">
        <f>B21+C21+D21</f>
        <v>79656.796923144517</v>
      </c>
      <c r="H21" s="3"/>
      <c r="I21" s="3"/>
      <c r="J21" s="3"/>
      <c r="K21" s="3"/>
    </row>
    <row r="22" spans="1:11" ht="12.75" customHeight="1" x14ac:dyDescent="0.25">
      <c r="A22" s="43" t="s">
        <v>3</v>
      </c>
      <c r="B22" s="42">
        <v>799.38647060064795</v>
      </c>
      <c r="C22" s="42">
        <v>1159.84285</v>
      </c>
      <c r="D22" s="42">
        <v>4215.0250101295196</v>
      </c>
      <c r="E22" s="42">
        <f t="shared" ref="E22:E35" si="0">B22+C22+D22</f>
        <v>6174.2543307301676</v>
      </c>
      <c r="H22" s="3"/>
      <c r="I22" s="3"/>
      <c r="J22" s="3"/>
      <c r="K22" s="3"/>
    </row>
    <row r="23" spans="1:11" ht="12.75" customHeight="1" x14ac:dyDescent="0.25">
      <c r="A23" s="43" t="s">
        <v>4</v>
      </c>
      <c r="B23" s="42">
        <v>3187.59574727787</v>
      </c>
      <c r="C23" s="42">
        <v>1503.7415000000001</v>
      </c>
      <c r="D23" s="42">
        <v>2415.4243639784313</v>
      </c>
      <c r="E23" s="42">
        <f t="shared" si="0"/>
        <v>7106.761611256301</v>
      </c>
      <c r="H23" s="3"/>
      <c r="I23" s="3"/>
      <c r="J23" s="3"/>
      <c r="K23" s="3"/>
    </row>
    <row r="24" spans="1:11" ht="12.75" customHeight="1" x14ac:dyDescent="0.25">
      <c r="A24" s="43" t="s">
        <v>27</v>
      </c>
      <c r="B24" s="42">
        <v>4637.3821559587195</v>
      </c>
      <c r="C24" s="42">
        <v>2542.781520140386</v>
      </c>
      <c r="D24" s="42">
        <v>882.57637858768101</v>
      </c>
      <c r="E24" s="42">
        <f t="shared" si="0"/>
        <v>8062.7400546867866</v>
      </c>
      <c r="H24" s="3"/>
      <c r="I24" s="3"/>
      <c r="J24" s="3"/>
      <c r="K24" s="3"/>
    </row>
    <row r="25" spans="1:11" ht="12.75" customHeight="1" x14ac:dyDescent="0.25">
      <c r="A25" s="43" t="s">
        <v>5</v>
      </c>
      <c r="B25" s="42">
        <v>4664.9259299999994</v>
      </c>
      <c r="C25" s="42">
        <v>680.33312000000001</v>
      </c>
      <c r="D25" s="42">
        <v>6.524</v>
      </c>
      <c r="E25" s="42">
        <f t="shared" si="0"/>
        <v>5351.78305</v>
      </c>
      <c r="H25" s="3"/>
      <c r="I25" s="3"/>
      <c r="J25" s="3"/>
      <c r="K25" s="3"/>
    </row>
    <row r="26" spans="1:11" ht="12.75" customHeight="1" x14ac:dyDescent="0.25">
      <c r="A26" s="43" t="s">
        <v>6</v>
      </c>
      <c r="B26" s="36">
        <v>1038.05789</v>
      </c>
      <c r="C26" s="36">
        <v>193.172</v>
      </c>
      <c r="D26" s="36">
        <v>0</v>
      </c>
      <c r="E26" s="36">
        <f t="shared" si="0"/>
        <v>1231.2298900000001</v>
      </c>
      <c r="H26" s="3"/>
      <c r="I26" s="3"/>
      <c r="J26" s="3"/>
      <c r="K26" s="3"/>
    </row>
    <row r="27" spans="1:11" ht="12.75" customHeight="1" x14ac:dyDescent="0.25">
      <c r="A27" s="43" t="s">
        <v>7</v>
      </c>
      <c r="B27" s="42">
        <v>94.001059999999995</v>
      </c>
      <c r="C27" s="42">
        <v>38.454790000000003</v>
      </c>
      <c r="D27" s="42">
        <v>2.9689599999999996</v>
      </c>
      <c r="E27" s="42">
        <f t="shared" si="0"/>
        <v>135.42481000000001</v>
      </c>
      <c r="H27" s="3"/>
      <c r="I27" s="3"/>
      <c r="J27" s="3"/>
      <c r="K27" s="3"/>
    </row>
    <row r="28" spans="1:11" ht="12.75" customHeight="1" x14ac:dyDescent="0.25">
      <c r="A28" s="43" t="s">
        <v>43</v>
      </c>
      <c r="B28" s="42">
        <v>237.99567000000002</v>
      </c>
      <c r="C28" s="42">
        <v>53.037879999999994</v>
      </c>
      <c r="D28" s="42">
        <v>1.2090000000000001</v>
      </c>
      <c r="E28" s="42">
        <f t="shared" si="0"/>
        <v>292.24254999999999</v>
      </c>
      <c r="H28" s="3"/>
      <c r="I28" s="3"/>
      <c r="J28" s="3"/>
      <c r="K28" s="3"/>
    </row>
    <row r="29" spans="1:11" ht="12.75" customHeight="1" x14ac:dyDescent="0.25">
      <c r="A29" s="43" t="s">
        <v>8</v>
      </c>
      <c r="B29" s="42">
        <v>16978.244870000002</v>
      </c>
      <c r="C29" s="42">
        <v>12646.885269999999</v>
      </c>
      <c r="D29" s="42">
        <v>4246.7118300000002</v>
      </c>
      <c r="E29" s="42">
        <f t="shared" si="0"/>
        <v>33871.841970000001</v>
      </c>
      <c r="H29" s="3"/>
      <c r="I29" s="3"/>
      <c r="J29" s="3"/>
      <c r="K29" s="3"/>
    </row>
    <row r="30" spans="1:11" ht="12.75" customHeight="1" x14ac:dyDescent="0.25">
      <c r="A30" s="46" t="s">
        <v>31</v>
      </c>
      <c r="B30" s="42">
        <v>36916.096140000001</v>
      </c>
      <c r="C30" s="42">
        <v>26139.608490000002</v>
      </c>
      <c r="D30" s="42">
        <v>32174.307559999997</v>
      </c>
      <c r="E30" s="42">
        <f t="shared" si="0"/>
        <v>95230.012190000009</v>
      </c>
      <c r="H30" s="3"/>
      <c r="I30" s="3"/>
      <c r="J30" s="3"/>
      <c r="K30" s="3"/>
    </row>
    <row r="31" spans="1:11" ht="12.75" customHeight="1" x14ac:dyDescent="0.25">
      <c r="A31" s="47" t="s">
        <v>22</v>
      </c>
      <c r="B31" s="36">
        <v>21971.71155</v>
      </c>
      <c r="C31" s="36">
        <v>7587.82575</v>
      </c>
      <c r="D31" s="36">
        <v>504.18709999999999</v>
      </c>
      <c r="E31" s="36">
        <f t="shared" si="0"/>
        <v>30063.724399999999</v>
      </c>
    </row>
    <row r="32" spans="1:11" ht="12.75" customHeight="1" x14ac:dyDescent="0.25">
      <c r="A32" s="44" t="s">
        <v>23</v>
      </c>
      <c r="B32" s="42">
        <v>13887.180699999999</v>
      </c>
      <c r="C32" s="42">
        <v>7024.9863499999992</v>
      </c>
      <c r="D32" s="42">
        <v>14173.672500000001</v>
      </c>
      <c r="E32" s="42">
        <f t="shared" si="0"/>
        <v>35085.839549999997</v>
      </c>
    </row>
    <row r="33" spans="1:5" ht="12.75" customHeight="1" x14ac:dyDescent="0.25">
      <c r="A33" s="30" t="s">
        <v>40</v>
      </c>
      <c r="B33" s="42">
        <f>B34+B35</f>
        <v>109643.84385</v>
      </c>
      <c r="C33" s="42">
        <f>C34+C35</f>
        <v>70211.160049999991</v>
      </c>
      <c r="D33" s="42">
        <f>D34+D35</f>
        <v>54700.847599999994</v>
      </c>
      <c r="E33" s="42">
        <f>E34+E35</f>
        <v>234555.85149999999</v>
      </c>
    </row>
    <row r="34" spans="1:5" ht="12.75" customHeight="1" x14ac:dyDescent="0.25">
      <c r="A34" s="48" t="s">
        <v>41</v>
      </c>
      <c r="B34" s="42">
        <v>38486.411950000002</v>
      </c>
      <c r="C34" s="42">
        <v>19763.342000000001</v>
      </c>
      <c r="D34" s="42">
        <v>9901.4049500000001</v>
      </c>
      <c r="E34" s="42">
        <f t="shared" si="0"/>
        <v>68151.158899999995</v>
      </c>
    </row>
    <row r="35" spans="1:5" ht="12.75" customHeight="1" x14ac:dyDescent="0.25">
      <c r="A35" s="48" t="s">
        <v>42</v>
      </c>
      <c r="B35" s="42">
        <v>71157.431900000011</v>
      </c>
      <c r="C35" s="42">
        <v>50447.818049999994</v>
      </c>
      <c r="D35" s="42">
        <v>44799.442649999997</v>
      </c>
      <c r="E35" s="42">
        <f t="shared" si="0"/>
        <v>166404.69260000001</v>
      </c>
    </row>
    <row r="36" spans="1:5" ht="12.75" customHeight="1" x14ac:dyDescent="0.25">
      <c r="A36" s="15" t="s">
        <v>9</v>
      </c>
      <c r="B36" s="37" t="s">
        <v>28</v>
      </c>
      <c r="C36" s="37" t="s">
        <v>28</v>
      </c>
      <c r="D36" s="37" t="s">
        <v>28</v>
      </c>
      <c r="E36" s="37">
        <v>101064.22295</v>
      </c>
    </row>
    <row r="37" spans="1:5" ht="22.5" customHeight="1" x14ac:dyDescent="0.25">
      <c r="A37" s="49" t="s">
        <v>48</v>
      </c>
      <c r="B37" s="37" t="s">
        <v>28</v>
      </c>
      <c r="C37" s="37" t="s">
        <v>28</v>
      </c>
      <c r="D37" s="37" t="s">
        <v>28</v>
      </c>
      <c r="E37" s="37">
        <v>29583.639149999999</v>
      </c>
    </row>
    <row r="38" spans="1:5" ht="12.75" customHeight="1" x14ac:dyDescent="0.25">
      <c r="A38" s="15"/>
      <c r="B38" s="37"/>
      <c r="C38" s="37"/>
      <c r="D38" s="37"/>
      <c r="E38" s="37"/>
    </row>
    <row r="39" spans="1:5" ht="12.75" customHeight="1" x14ac:dyDescent="0.25">
      <c r="A39" s="26" t="s">
        <v>30</v>
      </c>
      <c r="B39" s="41" t="s">
        <v>28</v>
      </c>
      <c r="C39" s="41" t="s">
        <v>28</v>
      </c>
      <c r="D39" s="41" t="s">
        <v>28</v>
      </c>
      <c r="E39" s="41">
        <v>14782.877149999707</v>
      </c>
    </row>
    <row r="40" spans="1:5" ht="3.75" customHeight="1" x14ac:dyDescent="0.25">
      <c r="A40" s="35"/>
      <c r="B40" s="35"/>
      <c r="C40" s="35"/>
      <c r="D40" s="35"/>
      <c r="E40" s="34"/>
    </row>
    <row r="41" spans="1:5" ht="3.75" customHeight="1" x14ac:dyDescent="0.25">
      <c r="A41" s="37"/>
      <c r="B41" s="37"/>
      <c r="C41" s="37"/>
      <c r="D41" s="37"/>
      <c r="E41" s="36"/>
    </row>
    <row r="42" spans="1:5" ht="12.75" customHeight="1" x14ac:dyDescent="0.25">
      <c r="A42" s="15" t="s">
        <v>89</v>
      </c>
      <c r="B42" s="15"/>
      <c r="C42" s="37"/>
      <c r="D42" s="37"/>
      <c r="E42" s="36"/>
    </row>
    <row r="43" spans="1:5" ht="12.75" customHeight="1" x14ac:dyDescent="0.25">
      <c r="A43" s="15" t="s">
        <v>91</v>
      </c>
      <c r="B43" s="15"/>
      <c r="C43" s="37"/>
      <c r="D43" s="37"/>
      <c r="E43" s="36"/>
    </row>
    <row r="44" spans="1:5" ht="12.75" customHeight="1" x14ac:dyDescent="0.25">
      <c r="A44" s="15" t="s">
        <v>93</v>
      </c>
      <c r="B44" s="15"/>
      <c r="C44" s="37"/>
      <c r="D44" s="37"/>
      <c r="E44" s="36"/>
    </row>
    <row r="45" spans="1:5" ht="12.75" customHeight="1" x14ac:dyDescent="0.25">
      <c r="A45" s="15" t="s">
        <v>95</v>
      </c>
      <c r="B45" s="15"/>
      <c r="C45" s="37"/>
      <c r="D45" s="37"/>
      <c r="E45" s="36"/>
    </row>
    <row r="46" spans="1:5" ht="12.75" customHeight="1" x14ac:dyDescent="0.25">
      <c r="A46" s="39" t="s">
        <v>85</v>
      </c>
      <c r="B46" s="15"/>
      <c r="C46" s="37"/>
      <c r="D46" s="37"/>
      <c r="E46" s="36"/>
    </row>
    <row r="47" spans="1:5" ht="12.75" customHeight="1" x14ac:dyDescent="0.25">
      <c r="B47" s="15"/>
      <c r="C47" s="15"/>
      <c r="D47" s="15"/>
      <c r="E47" s="18"/>
    </row>
    <row r="48" spans="1:5" ht="12.75" customHeight="1" x14ac:dyDescent="0.25">
      <c r="A48" s="38" t="s">
        <v>82</v>
      </c>
      <c r="B48" s="15"/>
      <c r="C48" s="15"/>
      <c r="D48" s="15"/>
      <c r="E48" s="18"/>
    </row>
    <row r="49" ht="11.85" customHeight="1" x14ac:dyDescent="0.25"/>
  </sheetData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19:D19" formulaRange="1"/>
    <ignoredError sqref="E3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53"/>
  <sheetViews>
    <sheetView showGridLines="0" zoomScaleNormal="100" workbookViewId="0"/>
  </sheetViews>
  <sheetFormatPr baseColWidth="10" defaultColWidth="11.42578125" defaultRowHeight="12.75" x14ac:dyDescent="0.25"/>
  <cols>
    <col min="1" max="1" width="41.42578125" style="1" customWidth="1"/>
    <col min="2" max="4" width="11.42578125" style="1"/>
    <col min="5" max="5" width="11.42578125" style="14"/>
    <col min="6" max="16384" width="11.42578125" style="1"/>
  </cols>
  <sheetData>
    <row r="1" spans="1:6" s="3" customFormat="1" ht="12.75" customHeight="1" x14ac:dyDescent="0.2">
      <c r="A1" s="4" t="s">
        <v>12</v>
      </c>
      <c r="E1" s="11" t="s">
        <v>80</v>
      </c>
    </row>
    <row r="2" spans="1:6" s="3" customFormat="1" ht="12.75" customHeight="1" x14ac:dyDescent="0.2">
      <c r="A2" s="5" t="s">
        <v>52</v>
      </c>
      <c r="E2" s="12"/>
    </row>
    <row r="3" spans="1:6" s="3" customFormat="1" ht="3.75" customHeight="1" x14ac:dyDescent="0.2">
      <c r="A3" s="7"/>
      <c r="B3" s="7"/>
      <c r="C3" s="7"/>
      <c r="D3" s="7"/>
      <c r="E3" s="13"/>
    </row>
    <row r="4" spans="1:6" ht="3.75" customHeight="1" x14ac:dyDescent="0.25">
      <c r="A4" s="15"/>
      <c r="B4" s="17"/>
      <c r="C4" s="17"/>
      <c r="D4" s="17"/>
      <c r="E4" s="18"/>
    </row>
    <row r="5" spans="1:6" ht="12.75" customHeight="1" x14ac:dyDescent="0.25">
      <c r="A5" s="19"/>
      <c r="B5" s="21" t="s">
        <v>86</v>
      </c>
      <c r="C5" s="21" t="s">
        <v>87</v>
      </c>
      <c r="D5" s="21" t="s">
        <v>88</v>
      </c>
      <c r="E5" s="18" t="s">
        <v>0</v>
      </c>
    </row>
    <row r="6" spans="1:6" s="2" customFormat="1" ht="3.75" customHeight="1" x14ac:dyDescent="0.25">
      <c r="A6" s="22"/>
      <c r="B6" s="24"/>
      <c r="C6" s="24"/>
      <c r="D6" s="24"/>
      <c r="E6" s="25"/>
      <c r="F6" s="1"/>
    </row>
    <row r="7" spans="1:6" ht="3.75" customHeight="1" x14ac:dyDescent="0.25">
      <c r="A7" s="15"/>
      <c r="B7" s="15"/>
      <c r="C7" s="15"/>
      <c r="D7" s="15"/>
      <c r="E7" s="18"/>
    </row>
    <row r="8" spans="1:6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41">
        <f>E10+E17-E39</f>
        <v>2791325.5097274198</v>
      </c>
    </row>
    <row r="9" spans="1:6" ht="12.75" customHeight="1" x14ac:dyDescent="0.25">
      <c r="A9" s="15"/>
      <c r="B9" s="42"/>
      <c r="C9" s="42"/>
      <c r="D9" s="42"/>
      <c r="E9" s="42"/>
    </row>
    <row r="10" spans="1:6" ht="12.75" customHeight="1" x14ac:dyDescent="0.25">
      <c r="A10" s="26" t="s">
        <v>1</v>
      </c>
      <c r="B10" s="41">
        <f>SUM(B11:B15)</f>
        <v>840862.8298500001</v>
      </c>
      <c r="C10" s="41">
        <f>SUM(C11:C15)</f>
        <v>576934.22459999996</v>
      </c>
      <c r="D10" s="41">
        <f>SUM(D11:D15)</f>
        <v>745489.59859999991</v>
      </c>
      <c r="E10" s="41">
        <f>SUM(E11:E15)</f>
        <v>2163286.6530500003</v>
      </c>
    </row>
    <row r="11" spans="1:6" ht="12.75" customHeight="1" x14ac:dyDescent="0.25">
      <c r="A11" s="30" t="s">
        <v>17</v>
      </c>
      <c r="B11" s="42">
        <v>621196.96750000003</v>
      </c>
      <c r="C11" s="42">
        <v>285031.16375000001</v>
      </c>
      <c r="D11" s="42">
        <v>289122.18069999997</v>
      </c>
      <c r="E11" s="36">
        <f>B11+C11+D11</f>
        <v>1195350.31195</v>
      </c>
    </row>
    <row r="12" spans="1:6" ht="12.75" customHeight="1" x14ac:dyDescent="0.25">
      <c r="A12" s="31" t="s">
        <v>18</v>
      </c>
      <c r="B12" s="42">
        <v>200743.3547</v>
      </c>
      <c r="C12" s="42">
        <v>147097.56125</v>
      </c>
      <c r="D12" s="42">
        <v>156051.74794999999</v>
      </c>
      <c r="E12" s="36">
        <f>B12+C12+D12</f>
        <v>503892.66389999999</v>
      </c>
    </row>
    <row r="13" spans="1:6" ht="12.75" customHeight="1" x14ac:dyDescent="0.25">
      <c r="A13" s="31" t="s">
        <v>33</v>
      </c>
      <c r="B13" s="42">
        <v>8908.0980500000005</v>
      </c>
      <c r="C13" s="42">
        <v>107986.3075</v>
      </c>
      <c r="D13" s="42">
        <v>233534.38185000001</v>
      </c>
      <c r="E13" s="36">
        <f>B13+C13+D13</f>
        <v>350428.78740000003</v>
      </c>
    </row>
    <row r="14" spans="1:6" ht="12.75" customHeight="1" x14ac:dyDescent="0.25">
      <c r="A14" s="31" t="s">
        <v>14</v>
      </c>
      <c r="B14" s="42">
        <v>2866.3693499999999</v>
      </c>
      <c r="C14" s="42">
        <v>35396.408750000002</v>
      </c>
      <c r="D14" s="42">
        <v>64039.278149999998</v>
      </c>
      <c r="E14" s="36">
        <f>B14+C14+D14</f>
        <v>102302.05624999999</v>
      </c>
    </row>
    <row r="15" spans="1:6" ht="12.75" customHeight="1" x14ac:dyDescent="0.25">
      <c r="A15" s="31" t="s">
        <v>25</v>
      </c>
      <c r="B15" s="42">
        <v>7148.04025</v>
      </c>
      <c r="C15" s="42">
        <v>1422.7833500000002</v>
      </c>
      <c r="D15" s="42">
        <v>2742.0099500000001</v>
      </c>
      <c r="E15" s="36">
        <f>B15+C15+D15</f>
        <v>11312.833549999999</v>
      </c>
    </row>
    <row r="16" spans="1:6" ht="12.75" customHeight="1" x14ac:dyDescent="0.25">
      <c r="A16" s="43"/>
      <c r="B16" s="42"/>
      <c r="C16" s="42"/>
      <c r="D16" s="42"/>
      <c r="E16" s="42"/>
    </row>
    <row r="17" spans="1:5" ht="12.75" customHeight="1" x14ac:dyDescent="0.25">
      <c r="A17" s="26" t="s">
        <v>19</v>
      </c>
      <c r="B17" s="41"/>
      <c r="C17" s="41"/>
      <c r="D17" s="41"/>
      <c r="E17" s="41">
        <f>E18+E33+E36+E37</f>
        <v>640858.21362741943</v>
      </c>
    </row>
    <row r="18" spans="1:5" ht="12.75" customHeight="1" x14ac:dyDescent="0.25">
      <c r="A18" s="15" t="s">
        <v>20</v>
      </c>
      <c r="B18" s="42"/>
      <c r="C18" s="42"/>
      <c r="D18" s="42"/>
      <c r="E18" s="42">
        <f>E19+E30+E31+E32</f>
        <v>282951.16907741933</v>
      </c>
    </row>
    <row r="19" spans="1:5" ht="12.75" customHeight="1" x14ac:dyDescent="0.25">
      <c r="A19" s="44" t="s">
        <v>21</v>
      </c>
      <c r="B19" s="42">
        <f>SUM(B21:B29)</f>
        <v>81033.90152794341</v>
      </c>
      <c r="C19" s="42">
        <f>SUM(C21:C29)</f>
        <v>33237.993869418133</v>
      </c>
      <c r="D19" s="42">
        <f>SUM(D21:D29)</f>
        <v>22695.976150057802</v>
      </c>
      <c r="E19" s="42">
        <f>SUM(E21:E29)</f>
        <v>136967.87154741935</v>
      </c>
    </row>
    <row r="20" spans="1:5" ht="12.75" customHeight="1" x14ac:dyDescent="0.25">
      <c r="A20" s="43" t="s">
        <v>24</v>
      </c>
      <c r="B20" s="42"/>
      <c r="C20" s="42"/>
      <c r="D20" s="42"/>
      <c r="E20" s="42"/>
    </row>
    <row r="21" spans="1:5" ht="12.75" customHeight="1" x14ac:dyDescent="0.25">
      <c r="A21" s="45" t="s">
        <v>2</v>
      </c>
      <c r="B21" s="42">
        <v>49748.554096510998</v>
      </c>
      <c r="C21" s="42">
        <v>14558.51928670597</v>
      </c>
      <c r="D21" s="42">
        <v>11024.364210779229</v>
      </c>
      <c r="E21" s="42">
        <f>B21+C21+D21</f>
        <v>75331.43759399619</v>
      </c>
    </row>
    <row r="22" spans="1:5" ht="12.75" customHeight="1" x14ac:dyDescent="0.25">
      <c r="A22" s="43" t="s">
        <v>3</v>
      </c>
      <c r="B22" s="42">
        <v>922.49343270924498</v>
      </c>
      <c r="C22" s="42">
        <v>1284.05726</v>
      </c>
      <c r="D22" s="42">
        <v>4279.0033859300001</v>
      </c>
      <c r="E22" s="42">
        <f t="shared" ref="E22:E35" si="0">B22+C22+D22</f>
        <v>6485.5540786392448</v>
      </c>
    </row>
    <row r="23" spans="1:5" ht="12.75" customHeight="1" x14ac:dyDescent="0.25">
      <c r="A23" s="43" t="s">
        <v>4</v>
      </c>
      <c r="B23" s="42">
        <v>3152.6434928593599</v>
      </c>
      <c r="C23" s="42">
        <v>1500.1052999999999</v>
      </c>
      <c r="D23" s="42">
        <v>2384.7186074949159</v>
      </c>
      <c r="E23" s="42">
        <f t="shared" si="0"/>
        <v>7037.4674003542759</v>
      </c>
    </row>
    <row r="24" spans="1:5" ht="12.75" customHeight="1" x14ac:dyDescent="0.25">
      <c r="A24" s="43" t="s">
        <v>27</v>
      </c>
      <c r="B24" s="42">
        <v>4388.0936858638097</v>
      </c>
      <c r="C24" s="42">
        <v>2355.1321627121697</v>
      </c>
      <c r="D24" s="42">
        <v>839.97489585365793</v>
      </c>
      <c r="E24" s="42">
        <f t="shared" si="0"/>
        <v>7583.2007444296378</v>
      </c>
    </row>
    <row r="25" spans="1:5" ht="12.75" customHeight="1" x14ac:dyDescent="0.25">
      <c r="A25" s="43" t="s">
        <v>5</v>
      </c>
      <c r="B25" s="42">
        <v>4669.4687199999998</v>
      </c>
      <c r="C25" s="42">
        <v>633.40811999999994</v>
      </c>
      <c r="D25" s="42">
        <v>2.1840000000000002</v>
      </c>
      <c r="E25" s="42">
        <f t="shared" si="0"/>
        <v>5305.0608400000001</v>
      </c>
    </row>
    <row r="26" spans="1:5" ht="12.75" customHeight="1" x14ac:dyDescent="0.25">
      <c r="A26" s="43" t="s">
        <v>6</v>
      </c>
      <c r="B26" s="42">
        <v>1093.6186599999999</v>
      </c>
      <c r="C26" s="42">
        <v>207.85400000000001</v>
      </c>
      <c r="D26" s="42">
        <v>6.4630000000000001</v>
      </c>
      <c r="E26" s="42">
        <f t="shared" si="0"/>
        <v>1307.9356599999999</v>
      </c>
    </row>
    <row r="27" spans="1:5" ht="12.75" customHeight="1" x14ac:dyDescent="0.25">
      <c r="A27" s="43" t="s">
        <v>7</v>
      </c>
      <c r="B27" s="42">
        <v>71.823100000000011</v>
      </c>
      <c r="C27" s="42">
        <v>24.32404</v>
      </c>
      <c r="D27" s="42">
        <v>1.3</v>
      </c>
      <c r="E27" s="42">
        <f t="shared" si="0"/>
        <v>97.447140000000005</v>
      </c>
    </row>
    <row r="28" spans="1:5" ht="12.75" customHeight="1" x14ac:dyDescent="0.25">
      <c r="A28" s="43" t="s">
        <v>43</v>
      </c>
      <c r="B28" s="42">
        <v>191.03307999999998</v>
      </c>
      <c r="C28" s="42">
        <v>43.69</v>
      </c>
      <c r="D28" s="42">
        <v>1.0940000000000001</v>
      </c>
      <c r="E28" s="42">
        <f t="shared" si="0"/>
        <v>235.81707999999998</v>
      </c>
    </row>
    <row r="29" spans="1:5" ht="12.75" customHeight="1" x14ac:dyDescent="0.25">
      <c r="A29" s="43" t="s">
        <v>8</v>
      </c>
      <c r="B29" s="42">
        <v>16796.173260000003</v>
      </c>
      <c r="C29" s="42">
        <v>12630.903699999999</v>
      </c>
      <c r="D29" s="42">
        <v>4156.8740499999994</v>
      </c>
      <c r="E29" s="42">
        <f t="shared" si="0"/>
        <v>33583.951010000004</v>
      </c>
    </row>
    <row r="30" spans="1:5" ht="12.75" customHeight="1" x14ac:dyDescent="0.25">
      <c r="A30" s="46" t="s">
        <v>31</v>
      </c>
      <c r="B30" s="42">
        <v>32017.650850000002</v>
      </c>
      <c r="C30" s="42">
        <v>22548.40121</v>
      </c>
      <c r="D30" s="42">
        <v>28630.31767</v>
      </c>
      <c r="E30" s="42">
        <f t="shared" si="0"/>
        <v>83196.369730000006</v>
      </c>
    </row>
    <row r="31" spans="1:5" ht="12.75" customHeight="1" x14ac:dyDescent="0.25">
      <c r="A31" s="47" t="s">
        <v>22</v>
      </c>
      <c r="B31" s="42">
        <v>21690.260050000001</v>
      </c>
      <c r="C31" s="42">
        <v>7478.2690499999999</v>
      </c>
      <c r="D31" s="42">
        <v>506.60344999999995</v>
      </c>
      <c r="E31" s="42">
        <f t="shared" si="0"/>
        <v>29675.132549999998</v>
      </c>
    </row>
    <row r="32" spans="1:5" ht="12.75" customHeight="1" x14ac:dyDescent="0.25">
      <c r="A32" s="44" t="s">
        <v>23</v>
      </c>
      <c r="B32" s="42">
        <v>12690.710499999999</v>
      </c>
      <c r="C32" s="42">
        <v>6716.4602500000001</v>
      </c>
      <c r="D32" s="42">
        <v>13704.6245</v>
      </c>
      <c r="E32" s="42">
        <f t="shared" si="0"/>
        <v>33111.795249999996</v>
      </c>
    </row>
    <row r="33" spans="1:5" ht="12.75" customHeight="1" x14ac:dyDescent="0.25">
      <c r="A33" s="30" t="s">
        <v>40</v>
      </c>
      <c r="B33" s="42">
        <f>B34+B35</f>
        <v>108687.78714999999</v>
      </c>
      <c r="C33" s="42">
        <f>C34+C35</f>
        <v>68968.149349999992</v>
      </c>
      <c r="D33" s="42">
        <f>D34+D35</f>
        <v>54238.857400000001</v>
      </c>
      <c r="E33" s="42">
        <f>E34+E35</f>
        <v>231894.79390000002</v>
      </c>
    </row>
    <row r="34" spans="1:5" ht="12.75" customHeight="1" x14ac:dyDescent="0.25">
      <c r="A34" s="48" t="s">
        <v>41</v>
      </c>
      <c r="B34" s="42">
        <v>37545.28845</v>
      </c>
      <c r="C34" s="42">
        <v>19145.873449999999</v>
      </c>
      <c r="D34" s="42">
        <v>9533.7983999999997</v>
      </c>
      <c r="E34" s="42">
        <f t="shared" si="0"/>
        <v>66224.960300000006</v>
      </c>
    </row>
    <row r="35" spans="1:5" ht="12.75" customHeight="1" x14ac:dyDescent="0.25">
      <c r="A35" s="48" t="s">
        <v>42</v>
      </c>
      <c r="B35" s="42">
        <v>71142.498699999996</v>
      </c>
      <c r="C35" s="42">
        <v>49822.275900000001</v>
      </c>
      <c r="D35" s="42">
        <v>44705.059000000001</v>
      </c>
      <c r="E35" s="42">
        <f t="shared" si="0"/>
        <v>165669.83360000001</v>
      </c>
    </row>
    <row r="36" spans="1:5" ht="12.75" customHeight="1" x14ac:dyDescent="0.25">
      <c r="A36" s="15" t="s">
        <v>9</v>
      </c>
      <c r="B36" s="37" t="s">
        <v>28</v>
      </c>
      <c r="C36" s="37" t="s">
        <v>28</v>
      </c>
      <c r="D36" s="37" t="s">
        <v>28</v>
      </c>
      <c r="E36" s="37">
        <v>101521.15465</v>
      </c>
    </row>
    <row r="37" spans="1:5" ht="22.5" customHeight="1" x14ac:dyDescent="0.25">
      <c r="A37" s="49" t="s">
        <v>48</v>
      </c>
      <c r="B37" s="37" t="s">
        <v>28</v>
      </c>
      <c r="C37" s="37" t="s">
        <v>28</v>
      </c>
      <c r="D37" s="37" t="s">
        <v>28</v>
      </c>
      <c r="E37" s="37">
        <v>24491.096000000001</v>
      </c>
    </row>
    <row r="38" spans="1:5" ht="12.75" customHeight="1" x14ac:dyDescent="0.25">
      <c r="A38" s="15"/>
      <c r="B38" s="37"/>
      <c r="C38" s="37"/>
      <c r="D38" s="37"/>
      <c r="E38" s="37"/>
    </row>
    <row r="39" spans="1:5" ht="12.75" customHeight="1" x14ac:dyDescent="0.25">
      <c r="A39" s="26" t="s">
        <v>30</v>
      </c>
      <c r="B39" s="41" t="s">
        <v>28</v>
      </c>
      <c r="C39" s="41" t="s">
        <v>28</v>
      </c>
      <c r="D39" s="41" t="s">
        <v>28</v>
      </c>
      <c r="E39" s="41">
        <v>12819.356949999808</v>
      </c>
    </row>
    <row r="40" spans="1:5" ht="3.75" customHeight="1" x14ac:dyDescent="0.25">
      <c r="A40" s="35"/>
      <c r="B40" s="35"/>
      <c r="C40" s="35"/>
      <c r="D40" s="35"/>
      <c r="E40" s="34"/>
    </row>
    <row r="41" spans="1:5" ht="3.75" customHeight="1" x14ac:dyDescent="0.25">
      <c r="A41" s="15"/>
      <c r="B41" s="37"/>
      <c r="C41" s="37"/>
      <c r="D41" s="37"/>
      <c r="E41" s="36"/>
    </row>
    <row r="42" spans="1:5" ht="12.75" customHeight="1" x14ac:dyDescent="0.25">
      <c r="A42" s="15" t="s">
        <v>89</v>
      </c>
      <c r="B42" s="15"/>
      <c r="C42" s="37"/>
      <c r="D42" s="37"/>
      <c r="E42" s="36"/>
    </row>
    <row r="43" spans="1:5" ht="12.75" customHeight="1" x14ac:dyDescent="0.25">
      <c r="A43" s="15" t="s">
        <v>91</v>
      </c>
      <c r="B43" s="15"/>
      <c r="C43" s="37"/>
      <c r="D43" s="37"/>
      <c r="E43" s="36"/>
    </row>
    <row r="44" spans="1:5" ht="12.75" customHeight="1" x14ac:dyDescent="0.25">
      <c r="A44" s="15" t="s">
        <v>93</v>
      </c>
      <c r="B44" s="15"/>
      <c r="C44" s="37"/>
      <c r="D44" s="37"/>
      <c r="E44" s="36"/>
    </row>
    <row r="45" spans="1:5" ht="12.75" customHeight="1" x14ac:dyDescent="0.25">
      <c r="A45" s="15" t="s">
        <v>95</v>
      </c>
      <c r="B45" s="15"/>
      <c r="C45" s="37"/>
      <c r="D45" s="37"/>
      <c r="E45" s="36"/>
    </row>
    <row r="46" spans="1:5" ht="12.75" customHeight="1" x14ac:dyDescent="0.25">
      <c r="A46" s="39" t="s">
        <v>85</v>
      </c>
      <c r="B46" s="15"/>
      <c r="C46" s="15"/>
      <c r="D46" s="15"/>
      <c r="E46" s="18"/>
    </row>
    <row r="47" spans="1:5" ht="12.75" customHeight="1" x14ac:dyDescent="0.25">
      <c r="B47" s="15"/>
      <c r="C47" s="15"/>
      <c r="D47" s="15"/>
      <c r="E47" s="18"/>
    </row>
    <row r="48" spans="1:5" ht="12.75" customHeight="1" x14ac:dyDescent="0.25">
      <c r="A48" s="38" t="s">
        <v>82</v>
      </c>
      <c r="B48" s="15"/>
      <c r="C48" s="15"/>
      <c r="D48" s="15"/>
      <c r="E48" s="18"/>
    </row>
    <row r="49" ht="11.85" customHeight="1" x14ac:dyDescent="0.25"/>
    <row r="50" ht="11.85" customHeight="1" x14ac:dyDescent="0.25"/>
    <row r="51" ht="11.85" customHeight="1" x14ac:dyDescent="0.25"/>
    <row r="52" ht="11.85" customHeight="1" x14ac:dyDescent="0.25"/>
    <row r="53" ht="11.85" customHeight="1" x14ac:dyDescent="0.25"/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19:D19" formulaRange="1"/>
    <ignoredError sqref="E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48"/>
  <sheetViews>
    <sheetView showGridLines="0" zoomScaleNormal="100" workbookViewId="0"/>
  </sheetViews>
  <sheetFormatPr baseColWidth="10" defaultColWidth="11.42578125" defaultRowHeight="12.75" x14ac:dyDescent="0.25"/>
  <cols>
    <col min="1" max="1" width="41.42578125" style="1" customWidth="1"/>
    <col min="2" max="4" width="11.42578125" style="1"/>
    <col min="5" max="5" width="11.42578125" style="14"/>
    <col min="6" max="16384" width="11.42578125" style="1"/>
  </cols>
  <sheetData>
    <row r="1" spans="1:5" s="3" customFormat="1" ht="12.75" customHeight="1" x14ac:dyDescent="0.2">
      <c r="A1" s="4" t="s">
        <v>12</v>
      </c>
      <c r="E1" s="11" t="s">
        <v>80</v>
      </c>
    </row>
    <row r="2" spans="1:5" s="3" customFormat="1" ht="12.75" customHeight="1" x14ac:dyDescent="0.2">
      <c r="A2" s="5" t="s">
        <v>51</v>
      </c>
      <c r="E2" s="12"/>
    </row>
    <row r="3" spans="1:5" s="3" customFormat="1" ht="3.75" customHeight="1" x14ac:dyDescent="0.2">
      <c r="A3" s="7"/>
      <c r="B3" s="7"/>
      <c r="C3" s="7"/>
      <c r="D3" s="7"/>
      <c r="E3" s="13"/>
    </row>
    <row r="4" spans="1:5" ht="3.75" customHeight="1" x14ac:dyDescent="0.25">
      <c r="A4" s="15"/>
      <c r="B4" s="17"/>
      <c r="C4" s="17"/>
      <c r="D4" s="17"/>
      <c r="E4" s="18"/>
    </row>
    <row r="5" spans="1:5" ht="12.75" customHeight="1" x14ac:dyDescent="0.25">
      <c r="A5" s="19"/>
      <c r="B5" s="21" t="s">
        <v>86</v>
      </c>
      <c r="C5" s="21" t="s">
        <v>87</v>
      </c>
      <c r="D5" s="21" t="s">
        <v>88</v>
      </c>
      <c r="E5" s="18" t="s">
        <v>0</v>
      </c>
    </row>
    <row r="6" spans="1:5" s="2" customFormat="1" ht="3.75" customHeight="1" x14ac:dyDescent="0.25">
      <c r="A6" s="22"/>
      <c r="B6" s="24"/>
      <c r="C6" s="24"/>
      <c r="D6" s="24"/>
      <c r="E6" s="25"/>
    </row>
    <row r="7" spans="1:5" ht="3.75" customHeight="1" x14ac:dyDescent="0.25">
      <c r="A7" s="15"/>
      <c r="B7" s="15"/>
      <c r="C7" s="15"/>
      <c r="D7" s="15"/>
      <c r="E7" s="18"/>
    </row>
    <row r="8" spans="1:5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41">
        <v>2799213.5378287816</v>
      </c>
    </row>
    <row r="9" spans="1:5" ht="12.75" customHeight="1" x14ac:dyDescent="0.25">
      <c r="A9" s="15"/>
      <c r="B9" s="42"/>
      <c r="C9" s="42"/>
      <c r="D9" s="42"/>
      <c r="E9" s="42"/>
    </row>
    <row r="10" spans="1:5" ht="12.75" customHeight="1" x14ac:dyDescent="0.25">
      <c r="A10" s="26" t="s">
        <v>1</v>
      </c>
      <c r="B10" s="41">
        <v>854075.56799999997</v>
      </c>
      <c r="C10" s="41">
        <v>585137.89899999998</v>
      </c>
      <c r="D10" s="41">
        <v>752898.13600000006</v>
      </c>
      <c r="E10" s="41">
        <v>2192111.6029999997</v>
      </c>
    </row>
    <row r="11" spans="1:5" ht="12.75" customHeight="1" x14ac:dyDescent="0.25">
      <c r="A11" s="30" t="s">
        <v>17</v>
      </c>
      <c r="B11" s="42">
        <v>632397.84400000004</v>
      </c>
      <c r="C11" s="42">
        <v>290742.54800000001</v>
      </c>
      <c r="D11" s="42">
        <v>294454.50300000003</v>
      </c>
      <c r="E11" s="42">
        <v>1217594.895</v>
      </c>
    </row>
    <row r="12" spans="1:5" ht="12.75" customHeight="1" x14ac:dyDescent="0.25">
      <c r="A12" s="31" t="s">
        <v>18</v>
      </c>
      <c r="B12" s="42">
        <v>202856.511</v>
      </c>
      <c r="C12" s="42">
        <v>148382.99799999999</v>
      </c>
      <c r="D12" s="42">
        <v>156919.587</v>
      </c>
      <c r="E12" s="42">
        <v>508159.09599999996</v>
      </c>
    </row>
    <row r="13" spans="1:5" ht="12.75" customHeight="1" x14ac:dyDescent="0.25">
      <c r="A13" s="31" t="s">
        <v>33</v>
      </c>
      <c r="B13" s="42">
        <v>8838.3179999999993</v>
      </c>
      <c r="C13" s="42">
        <v>108812.139</v>
      </c>
      <c r="D13" s="42">
        <v>234761.67</v>
      </c>
      <c r="E13" s="42">
        <v>352412.12699999998</v>
      </c>
    </row>
    <row r="14" spans="1:5" ht="12.75" customHeight="1" x14ac:dyDescent="0.25">
      <c r="A14" s="31" t="s">
        <v>14</v>
      </c>
      <c r="B14" s="42">
        <v>2812.6370000000002</v>
      </c>
      <c r="C14" s="42">
        <v>35675.495000000003</v>
      </c>
      <c r="D14" s="42">
        <v>64154.063000000002</v>
      </c>
      <c r="E14" s="42">
        <v>102642.19500000001</v>
      </c>
    </row>
    <row r="15" spans="1:5" ht="12.75" customHeight="1" x14ac:dyDescent="0.25">
      <c r="A15" s="31" t="s">
        <v>25</v>
      </c>
      <c r="B15" s="42">
        <v>7170.2579999999998</v>
      </c>
      <c r="C15" s="42">
        <v>1524.7190000000001</v>
      </c>
      <c r="D15" s="42">
        <v>2608.3130000000001</v>
      </c>
      <c r="E15" s="42">
        <v>11303.29</v>
      </c>
    </row>
    <row r="16" spans="1:5" ht="12.75" customHeight="1" x14ac:dyDescent="0.25">
      <c r="A16" s="43"/>
      <c r="B16" s="42"/>
      <c r="C16" s="42"/>
      <c r="D16" s="42"/>
      <c r="E16" s="42"/>
    </row>
    <row r="17" spans="1:5" ht="12.75" customHeight="1" x14ac:dyDescent="0.25">
      <c r="A17" s="26" t="s">
        <v>19</v>
      </c>
      <c r="B17" s="41"/>
      <c r="C17" s="41"/>
      <c r="D17" s="41"/>
      <c r="E17" s="41">
        <v>618037.01582878176</v>
      </c>
    </row>
    <row r="18" spans="1:5" ht="12.75" customHeight="1" x14ac:dyDescent="0.25">
      <c r="A18" s="15" t="s">
        <v>20</v>
      </c>
      <c r="B18" s="42"/>
      <c r="C18" s="42"/>
      <c r="D18" s="42"/>
      <c r="E18" s="42">
        <v>265165.01282878179</v>
      </c>
    </row>
    <row r="19" spans="1:5" ht="12.75" customHeight="1" x14ac:dyDescent="0.25">
      <c r="A19" s="44" t="s">
        <v>21</v>
      </c>
      <c r="B19" s="42">
        <v>78679.960367884501</v>
      </c>
      <c r="C19" s="42">
        <v>32621.345000000001</v>
      </c>
      <c r="D19" s="42">
        <v>22160.197460897307</v>
      </c>
      <c r="E19" s="42">
        <v>133461.50282878178</v>
      </c>
    </row>
    <row r="20" spans="1:5" ht="12.75" customHeight="1" x14ac:dyDescent="0.25">
      <c r="A20" s="43" t="s">
        <v>24</v>
      </c>
      <c r="B20" s="42"/>
      <c r="C20" s="42"/>
      <c r="D20" s="42"/>
      <c r="E20" s="42"/>
    </row>
    <row r="21" spans="1:5" ht="12.75" customHeight="1" x14ac:dyDescent="0.25">
      <c r="A21" s="45" t="s">
        <v>2</v>
      </c>
      <c r="B21" s="42">
        <v>47724.608353847601</v>
      </c>
      <c r="C21" s="42">
        <v>13858.1155</v>
      </c>
      <c r="D21" s="42">
        <v>10494.902693867549</v>
      </c>
      <c r="E21" s="42">
        <v>72077.626547715146</v>
      </c>
    </row>
    <row r="22" spans="1:5" ht="12.75" customHeight="1" x14ac:dyDescent="0.25">
      <c r="A22" s="43" t="s">
        <v>3</v>
      </c>
      <c r="B22" s="42">
        <v>1054.17342218459</v>
      </c>
      <c r="C22" s="42">
        <v>1387.6610000000001</v>
      </c>
      <c r="D22" s="42">
        <v>4438.0606448908402</v>
      </c>
      <c r="E22" s="42">
        <v>6879.8950670754302</v>
      </c>
    </row>
    <row r="23" spans="1:5" ht="12.75" customHeight="1" x14ac:dyDescent="0.25">
      <c r="A23" s="43" t="s">
        <v>4</v>
      </c>
      <c r="B23" s="42">
        <v>3103.9368179586299</v>
      </c>
      <c r="C23" s="42">
        <v>1514.0445</v>
      </c>
      <c r="D23" s="42">
        <v>2374.279790911803</v>
      </c>
      <c r="E23" s="42">
        <v>6992.2611088704325</v>
      </c>
    </row>
    <row r="24" spans="1:5" ht="12.75" customHeight="1" x14ac:dyDescent="0.25">
      <c r="A24" s="43" t="s">
        <v>27</v>
      </c>
      <c r="B24" s="42">
        <v>4148.3817738936395</v>
      </c>
      <c r="C24" s="42">
        <v>2255.7890000000002</v>
      </c>
      <c r="D24" s="42">
        <v>751.750331227169</v>
      </c>
      <c r="E24" s="42">
        <v>7155.9211051208094</v>
      </c>
    </row>
    <row r="25" spans="1:5" ht="12.75" customHeight="1" x14ac:dyDescent="0.25">
      <c r="A25" s="43" t="s">
        <v>5</v>
      </c>
      <c r="B25" s="42">
        <v>4574.6379999999999</v>
      </c>
      <c r="C25" s="42">
        <v>644.89599999999996</v>
      </c>
      <c r="D25" s="42">
        <v>3.8639999999999999</v>
      </c>
      <c r="E25" s="42">
        <v>5223.3979999999992</v>
      </c>
    </row>
    <row r="26" spans="1:5" ht="12.75" customHeight="1" x14ac:dyDescent="0.25">
      <c r="A26" s="43" t="s">
        <v>6</v>
      </c>
      <c r="B26" s="42">
        <v>1116.23</v>
      </c>
      <c r="C26" s="42">
        <v>211.71299999999999</v>
      </c>
      <c r="D26" s="42">
        <v>6.4630000000000001</v>
      </c>
      <c r="E26" s="42">
        <v>1334.4059999999999</v>
      </c>
    </row>
    <row r="27" spans="1:5" ht="12.75" customHeight="1" x14ac:dyDescent="0.25">
      <c r="A27" s="43" t="s">
        <v>7</v>
      </c>
      <c r="B27" s="42">
        <v>52.962000000000003</v>
      </c>
      <c r="C27" s="42">
        <v>18.638000000000002</v>
      </c>
      <c r="D27" s="42">
        <v>0.74099999999999999</v>
      </c>
      <c r="E27" s="42">
        <v>72.341000000000008</v>
      </c>
    </row>
    <row r="28" spans="1:5" ht="12.75" customHeight="1" x14ac:dyDescent="0.25">
      <c r="A28" s="43" t="s">
        <v>43</v>
      </c>
      <c r="B28" s="42">
        <v>151.71</v>
      </c>
      <c r="C28" s="42">
        <v>37.984999999999999</v>
      </c>
      <c r="D28" s="42">
        <v>0.437</v>
      </c>
      <c r="E28" s="42">
        <v>190.13200000000001</v>
      </c>
    </row>
    <row r="29" spans="1:5" ht="12.75" customHeight="1" x14ac:dyDescent="0.25">
      <c r="A29" s="43" t="s">
        <v>8</v>
      </c>
      <c r="B29" s="42">
        <v>16753.32</v>
      </c>
      <c r="C29" s="42">
        <v>12692.503000000001</v>
      </c>
      <c r="D29" s="42">
        <v>4089.6990000000001</v>
      </c>
      <c r="E29" s="42">
        <v>33535.521999999997</v>
      </c>
    </row>
    <row r="30" spans="1:5" ht="12.75" customHeight="1" x14ac:dyDescent="0.25">
      <c r="A30" s="46" t="s">
        <v>31</v>
      </c>
      <c r="B30" s="42">
        <v>26224.026760000001</v>
      </c>
      <c r="C30" s="42">
        <v>19639.545100000003</v>
      </c>
      <c r="D30" s="42">
        <v>25615.731090000001</v>
      </c>
      <c r="E30" s="42">
        <v>71479.31</v>
      </c>
    </row>
    <row r="31" spans="1:5" ht="12.75" customHeight="1" x14ac:dyDescent="0.25">
      <c r="A31" s="47" t="s">
        <v>22</v>
      </c>
      <c r="B31" s="42">
        <v>21194.593000000001</v>
      </c>
      <c r="C31" s="42">
        <v>7268.9790000000003</v>
      </c>
      <c r="D31" s="42">
        <v>519.16899999999998</v>
      </c>
      <c r="E31" s="42">
        <v>28982.741000000002</v>
      </c>
    </row>
    <row r="32" spans="1:5" ht="12.75" customHeight="1" x14ac:dyDescent="0.25">
      <c r="A32" s="44" t="s">
        <v>23</v>
      </c>
      <c r="B32" s="42">
        <v>11624.701999999999</v>
      </c>
      <c r="C32" s="42">
        <v>6254.0810000000001</v>
      </c>
      <c r="D32" s="42">
        <v>13362.675999999999</v>
      </c>
      <c r="E32" s="42">
        <v>31241.458999999999</v>
      </c>
    </row>
    <row r="33" spans="1:5" ht="12.75" customHeight="1" x14ac:dyDescent="0.25">
      <c r="A33" s="30" t="s">
        <v>40</v>
      </c>
      <c r="B33" s="42">
        <v>107329.395</v>
      </c>
      <c r="C33" s="42">
        <v>68021.918999999994</v>
      </c>
      <c r="D33" s="42">
        <v>53542.794000000002</v>
      </c>
      <c r="E33" s="42">
        <v>228894.10800000001</v>
      </c>
    </row>
    <row r="34" spans="1:5" ht="12.75" customHeight="1" x14ac:dyDescent="0.25">
      <c r="A34" s="48" t="s">
        <v>41</v>
      </c>
      <c r="B34" s="42">
        <v>36209.523999999998</v>
      </c>
      <c r="C34" s="42">
        <v>18567.741999999998</v>
      </c>
      <c r="D34" s="42">
        <v>9130.56</v>
      </c>
      <c r="E34" s="42">
        <v>63907.826000000001</v>
      </c>
    </row>
    <row r="35" spans="1:5" ht="12.75" customHeight="1" x14ac:dyDescent="0.25">
      <c r="A35" s="48" t="s">
        <v>42</v>
      </c>
      <c r="B35" s="42">
        <v>71119.870999999999</v>
      </c>
      <c r="C35" s="42">
        <v>49454.177000000003</v>
      </c>
      <c r="D35" s="42">
        <v>44412.233999999997</v>
      </c>
      <c r="E35" s="42">
        <v>164986.28200000001</v>
      </c>
    </row>
    <row r="36" spans="1:5" ht="12.75" customHeight="1" x14ac:dyDescent="0.25">
      <c r="A36" s="15" t="s">
        <v>9</v>
      </c>
      <c r="B36" s="37" t="s">
        <v>28</v>
      </c>
      <c r="C36" s="37" t="s">
        <v>28</v>
      </c>
      <c r="D36" s="37" t="s">
        <v>28</v>
      </c>
      <c r="E36" s="37">
        <v>101529.281</v>
      </c>
    </row>
    <row r="37" spans="1:5" ht="22.5" customHeight="1" x14ac:dyDescent="0.25">
      <c r="A37" s="49" t="s">
        <v>48</v>
      </c>
      <c r="B37" s="37" t="s">
        <v>28</v>
      </c>
      <c r="C37" s="37" t="s">
        <v>28</v>
      </c>
      <c r="D37" s="37" t="s">
        <v>28</v>
      </c>
      <c r="E37" s="37">
        <v>22448.614000000001</v>
      </c>
    </row>
    <row r="38" spans="1:5" ht="12.75" customHeight="1" x14ac:dyDescent="0.25">
      <c r="A38" s="15"/>
      <c r="B38" s="37"/>
      <c r="C38" s="37"/>
      <c r="D38" s="37"/>
      <c r="E38" s="37"/>
    </row>
    <row r="39" spans="1:5" ht="12.75" customHeight="1" x14ac:dyDescent="0.25">
      <c r="A39" s="26" t="s">
        <v>30</v>
      </c>
      <c r="B39" s="41" t="s">
        <v>28</v>
      </c>
      <c r="C39" s="41" t="s">
        <v>28</v>
      </c>
      <c r="D39" s="41" t="s">
        <v>28</v>
      </c>
      <c r="E39" s="41">
        <v>10935.081</v>
      </c>
    </row>
    <row r="40" spans="1:5" ht="3.75" customHeight="1" x14ac:dyDescent="0.25">
      <c r="A40" s="35"/>
      <c r="B40" s="35"/>
      <c r="C40" s="35"/>
      <c r="D40" s="35"/>
      <c r="E40" s="34"/>
    </row>
    <row r="41" spans="1:5" ht="3.75" customHeight="1" x14ac:dyDescent="0.25">
      <c r="A41" s="15"/>
      <c r="B41" s="37"/>
      <c r="C41" s="37"/>
      <c r="D41" s="37"/>
      <c r="E41" s="36"/>
    </row>
    <row r="42" spans="1:5" ht="12.75" customHeight="1" x14ac:dyDescent="0.25">
      <c r="A42" s="15" t="s">
        <v>89</v>
      </c>
      <c r="B42" s="15"/>
      <c r="C42" s="37"/>
      <c r="D42" s="37"/>
      <c r="E42" s="36"/>
    </row>
    <row r="43" spans="1:5" ht="12.75" customHeight="1" x14ac:dyDescent="0.25">
      <c r="A43" s="15" t="s">
        <v>91</v>
      </c>
      <c r="B43" s="15"/>
      <c r="C43" s="37"/>
      <c r="D43" s="37"/>
      <c r="E43" s="36"/>
    </row>
    <row r="44" spans="1:5" ht="12.75" customHeight="1" x14ac:dyDescent="0.25">
      <c r="A44" s="15" t="s">
        <v>93</v>
      </c>
      <c r="B44" s="15"/>
      <c r="C44" s="37"/>
      <c r="D44" s="37"/>
      <c r="E44" s="36"/>
    </row>
    <row r="45" spans="1:5" ht="12.75" customHeight="1" x14ac:dyDescent="0.25">
      <c r="A45" s="15" t="s">
        <v>95</v>
      </c>
      <c r="B45" s="15"/>
      <c r="C45" s="37"/>
      <c r="D45" s="37"/>
      <c r="E45" s="36"/>
    </row>
    <row r="46" spans="1:5" ht="12.75" customHeight="1" x14ac:dyDescent="0.25">
      <c r="A46" s="39" t="s">
        <v>85</v>
      </c>
      <c r="B46" s="15"/>
      <c r="C46" s="15"/>
      <c r="D46" s="15"/>
      <c r="E46" s="18"/>
    </row>
    <row r="47" spans="1:5" ht="12.75" customHeight="1" x14ac:dyDescent="0.25">
      <c r="B47" s="15"/>
      <c r="C47" s="15"/>
      <c r="D47" s="15"/>
      <c r="E47" s="18"/>
    </row>
    <row r="48" spans="1:5" ht="12.75" customHeight="1" x14ac:dyDescent="0.25">
      <c r="A48" s="38" t="s">
        <v>82</v>
      </c>
      <c r="B48" s="15"/>
      <c r="C48" s="15"/>
      <c r="D48" s="15"/>
      <c r="E48" s="18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F48"/>
  <sheetViews>
    <sheetView showGridLines="0" zoomScaleNormal="100" workbookViewId="0"/>
  </sheetViews>
  <sheetFormatPr baseColWidth="10" defaultColWidth="11.42578125" defaultRowHeight="12.75" x14ac:dyDescent="0.25"/>
  <cols>
    <col min="1" max="1" width="41.42578125" style="1" customWidth="1"/>
    <col min="2" max="16384" width="11.42578125" style="1"/>
  </cols>
  <sheetData>
    <row r="1" spans="1:6" s="3" customFormat="1" ht="12.75" customHeight="1" x14ac:dyDescent="0.2">
      <c r="A1" s="4" t="s">
        <v>12</v>
      </c>
      <c r="E1" s="6" t="s">
        <v>80</v>
      </c>
    </row>
    <row r="2" spans="1:6" s="3" customFormat="1" ht="12.75" customHeight="1" x14ac:dyDescent="0.2">
      <c r="A2" s="5" t="s">
        <v>50</v>
      </c>
    </row>
    <row r="3" spans="1:6" s="3" customFormat="1" ht="3.75" customHeight="1" x14ac:dyDescent="0.2">
      <c r="A3" s="7"/>
      <c r="B3" s="7"/>
      <c r="C3" s="7"/>
      <c r="D3" s="7"/>
      <c r="E3" s="7"/>
    </row>
    <row r="4" spans="1:6" ht="3.75" customHeight="1" x14ac:dyDescent="0.25">
      <c r="A4" s="15"/>
      <c r="B4" s="17"/>
      <c r="C4" s="17"/>
      <c r="D4" s="17"/>
      <c r="E4" s="15"/>
    </row>
    <row r="5" spans="1:6" ht="12.75" customHeight="1" x14ac:dyDescent="0.25">
      <c r="A5" s="19"/>
      <c r="B5" s="21" t="s">
        <v>86</v>
      </c>
      <c r="C5" s="21" t="s">
        <v>87</v>
      </c>
      <c r="D5" s="21" t="s">
        <v>88</v>
      </c>
      <c r="E5" s="15" t="s">
        <v>0</v>
      </c>
    </row>
    <row r="6" spans="1:6" s="2" customFormat="1" ht="3.75" customHeight="1" x14ac:dyDescent="0.25">
      <c r="A6" s="22"/>
      <c r="B6" s="24"/>
      <c r="C6" s="24"/>
      <c r="D6" s="24"/>
      <c r="E6" s="22"/>
    </row>
    <row r="7" spans="1:6" ht="3.75" customHeight="1" x14ac:dyDescent="0.25">
      <c r="A7" s="15"/>
      <c r="B7" s="15"/>
      <c r="C7" s="15"/>
      <c r="D7" s="15"/>
      <c r="E7" s="15"/>
    </row>
    <row r="8" spans="1:6" ht="12.75" customHeight="1" x14ac:dyDescent="0.25">
      <c r="A8" s="26" t="s">
        <v>11</v>
      </c>
      <c r="B8" s="41" t="s">
        <v>28</v>
      </c>
      <c r="C8" s="41" t="s">
        <v>28</v>
      </c>
      <c r="D8" s="41" t="s">
        <v>28</v>
      </c>
      <c r="E8" s="41">
        <v>2789233.8716984428</v>
      </c>
    </row>
    <row r="9" spans="1:6" ht="12.75" customHeight="1" x14ac:dyDescent="0.25">
      <c r="A9" s="15"/>
      <c r="B9" s="42"/>
      <c r="C9" s="42"/>
      <c r="D9" s="42"/>
      <c r="E9" s="42"/>
    </row>
    <row r="10" spans="1:6" ht="12.75" customHeight="1" x14ac:dyDescent="0.25">
      <c r="A10" s="26" t="s">
        <v>1</v>
      </c>
      <c r="B10" s="41">
        <v>857338.48800000001</v>
      </c>
      <c r="C10" s="41">
        <v>586734.05000000005</v>
      </c>
      <c r="D10" s="41">
        <v>757045.18700000015</v>
      </c>
      <c r="E10" s="41">
        <v>2201117.7250000006</v>
      </c>
      <c r="F10" s="8"/>
    </row>
    <row r="11" spans="1:6" ht="12.75" customHeight="1" x14ac:dyDescent="0.25">
      <c r="A11" s="30" t="s">
        <v>17</v>
      </c>
      <c r="B11" s="42">
        <v>634851.65500000003</v>
      </c>
      <c r="C11" s="42">
        <v>291410.29200000002</v>
      </c>
      <c r="D11" s="42">
        <v>294904.46799999999</v>
      </c>
      <c r="E11" s="42">
        <v>1221166.415</v>
      </c>
    </row>
    <row r="12" spans="1:6" ht="12.75" customHeight="1" x14ac:dyDescent="0.25">
      <c r="A12" s="31" t="s">
        <v>18</v>
      </c>
      <c r="B12" s="42">
        <v>203488.408</v>
      </c>
      <c r="C12" s="42">
        <v>148775.18100000001</v>
      </c>
      <c r="D12" s="42">
        <v>158019.67000000001</v>
      </c>
      <c r="E12" s="42">
        <v>510283.25900000008</v>
      </c>
    </row>
    <row r="13" spans="1:6" ht="12.75" customHeight="1" x14ac:dyDescent="0.25">
      <c r="A13" s="31" t="s">
        <v>33</v>
      </c>
      <c r="B13" s="42">
        <v>8726.6119999999992</v>
      </c>
      <c r="C13" s="42">
        <v>109138.91800000001</v>
      </c>
      <c r="D13" s="42">
        <v>236440.68400000001</v>
      </c>
      <c r="E13" s="42">
        <v>354306.21400000004</v>
      </c>
    </row>
    <row r="14" spans="1:6" ht="12.75" customHeight="1" x14ac:dyDescent="0.25">
      <c r="A14" s="31" t="s">
        <v>14</v>
      </c>
      <c r="B14" s="42">
        <v>2861.703</v>
      </c>
      <c r="C14" s="42">
        <v>36057.722000000002</v>
      </c>
      <c r="D14" s="42">
        <v>65124.582000000002</v>
      </c>
      <c r="E14" s="42">
        <v>104044.00700000001</v>
      </c>
    </row>
    <row r="15" spans="1:6" ht="12.75" customHeight="1" x14ac:dyDescent="0.25">
      <c r="A15" s="31" t="s">
        <v>25</v>
      </c>
      <c r="B15" s="42">
        <v>7410.11</v>
      </c>
      <c r="C15" s="42">
        <v>1351.9369999999999</v>
      </c>
      <c r="D15" s="42">
        <v>2555.7829999999999</v>
      </c>
      <c r="E15" s="42">
        <v>11317.83</v>
      </c>
    </row>
    <row r="16" spans="1:6" ht="12.75" customHeight="1" x14ac:dyDescent="0.25">
      <c r="A16" s="43"/>
      <c r="B16" s="42"/>
      <c r="C16" s="42"/>
      <c r="D16" s="42"/>
      <c r="E16" s="42"/>
    </row>
    <row r="17" spans="1:6" ht="12.75" customHeight="1" x14ac:dyDescent="0.25">
      <c r="A17" s="26" t="s">
        <v>19</v>
      </c>
      <c r="B17" s="41"/>
      <c r="C17" s="41"/>
      <c r="D17" s="41"/>
      <c r="E17" s="50">
        <v>597955.24869844213</v>
      </c>
      <c r="F17" s="8"/>
    </row>
    <row r="18" spans="1:6" ht="12.75" customHeight="1" x14ac:dyDescent="0.25">
      <c r="A18" s="15" t="s">
        <v>20</v>
      </c>
      <c r="B18" s="42">
        <v>128676.63830514139</v>
      </c>
      <c r="C18" s="42">
        <v>62087.735659999991</v>
      </c>
      <c r="D18" s="42">
        <v>58945.362383300933</v>
      </c>
      <c r="E18" s="42">
        <v>249709.73869844223</v>
      </c>
      <c r="F18" s="8"/>
    </row>
    <row r="19" spans="1:6" ht="12.75" customHeight="1" x14ac:dyDescent="0.25">
      <c r="A19" s="44" t="s">
        <v>21</v>
      </c>
      <c r="B19" s="42">
        <v>75444.400795141395</v>
      </c>
      <c r="C19" s="42">
        <v>31623.29</v>
      </c>
      <c r="D19" s="42">
        <v>21647.473903300928</v>
      </c>
      <c r="E19" s="42">
        <v>128715.16469844227</v>
      </c>
    </row>
    <row r="20" spans="1:6" ht="12.75" customHeight="1" x14ac:dyDescent="0.25">
      <c r="A20" s="43" t="s">
        <v>24</v>
      </c>
      <c r="B20" s="42"/>
      <c r="C20" s="42"/>
      <c r="D20" s="42"/>
      <c r="E20" s="42"/>
    </row>
    <row r="21" spans="1:6" ht="12.75" customHeight="1" x14ac:dyDescent="0.25">
      <c r="A21" s="45" t="s">
        <v>2</v>
      </c>
      <c r="B21" s="42">
        <v>45257.707231972097</v>
      </c>
      <c r="C21" s="42">
        <v>13023.8105</v>
      </c>
      <c r="D21" s="42">
        <v>9981.4468435491599</v>
      </c>
      <c r="E21" s="36">
        <v>68262.964575521299</v>
      </c>
    </row>
    <row r="22" spans="1:6" ht="12.75" customHeight="1" x14ac:dyDescent="0.25">
      <c r="A22" s="43" t="s">
        <v>3</v>
      </c>
      <c r="B22" s="42">
        <v>1188.67288594659</v>
      </c>
      <c r="C22" s="42">
        <v>1492.34</v>
      </c>
      <c r="D22" s="42">
        <v>4572.0810442941902</v>
      </c>
      <c r="E22" s="36">
        <v>7253.0939302407905</v>
      </c>
    </row>
    <row r="23" spans="1:6" ht="12.75" customHeight="1" x14ac:dyDescent="0.25">
      <c r="A23" s="43" t="s">
        <v>4</v>
      </c>
      <c r="B23" s="42">
        <v>3024.6003307443498</v>
      </c>
      <c r="C23" s="42">
        <v>1516.2245</v>
      </c>
      <c r="D23" s="42">
        <v>2359.534951650407</v>
      </c>
      <c r="E23" s="36">
        <v>6900.3597823947603</v>
      </c>
    </row>
    <row r="24" spans="1:6" ht="12.75" customHeight="1" x14ac:dyDescent="0.25">
      <c r="A24" s="43" t="s">
        <v>27</v>
      </c>
      <c r="B24" s="42">
        <v>3937.9373464782602</v>
      </c>
      <c r="C24" s="42">
        <v>2132.1669999999999</v>
      </c>
      <c r="D24" s="42">
        <v>722.82006380719793</v>
      </c>
      <c r="E24" s="36">
        <v>6792.92441028546</v>
      </c>
    </row>
    <row r="25" spans="1:6" ht="12.75" customHeight="1" x14ac:dyDescent="0.25">
      <c r="A25" s="43" t="s">
        <v>5</v>
      </c>
      <c r="B25" s="42">
        <v>4315.3919999999998</v>
      </c>
      <c r="C25" s="42">
        <v>622.66099999999994</v>
      </c>
      <c r="D25" s="42">
        <v>4.33</v>
      </c>
      <c r="E25" s="36">
        <v>4942.3829999999998</v>
      </c>
    </row>
    <row r="26" spans="1:6" ht="12.75" customHeight="1" x14ac:dyDescent="0.25">
      <c r="A26" s="43" t="s">
        <v>6</v>
      </c>
      <c r="B26" s="42">
        <v>973.48299999999995</v>
      </c>
      <c r="C26" s="42">
        <v>191.61699999999999</v>
      </c>
      <c r="D26" s="42">
        <v>3.22</v>
      </c>
      <c r="E26" s="36">
        <v>1168.32</v>
      </c>
    </row>
    <row r="27" spans="1:6" ht="12.75" customHeight="1" x14ac:dyDescent="0.25">
      <c r="A27" s="43" t="s">
        <v>7</v>
      </c>
      <c r="B27" s="42">
        <v>39.648000000000003</v>
      </c>
      <c r="C27" s="42">
        <v>11.468999999999999</v>
      </c>
      <c r="D27" s="42">
        <v>0.71499999999999997</v>
      </c>
      <c r="E27" s="36">
        <v>51.832000000000001</v>
      </c>
    </row>
    <row r="28" spans="1:6" ht="12.75" customHeight="1" x14ac:dyDescent="0.25">
      <c r="A28" s="43" t="s">
        <v>43</v>
      </c>
      <c r="B28" s="42">
        <v>108.908</v>
      </c>
      <c r="C28" s="42">
        <v>27.361000000000001</v>
      </c>
      <c r="D28" s="42">
        <v>0.437</v>
      </c>
      <c r="E28" s="36">
        <v>136.70599999999999</v>
      </c>
    </row>
    <row r="29" spans="1:6" ht="12.75" customHeight="1" x14ac:dyDescent="0.25">
      <c r="A29" s="43" t="s">
        <v>8</v>
      </c>
      <c r="B29" s="42">
        <v>16598.052</v>
      </c>
      <c r="C29" s="42">
        <v>12605.64</v>
      </c>
      <c r="D29" s="42">
        <v>4002.8890000000001</v>
      </c>
      <c r="E29" s="36">
        <v>33206.580999999998</v>
      </c>
    </row>
    <row r="30" spans="1:6" ht="12.75" customHeight="1" x14ac:dyDescent="0.25">
      <c r="A30" s="46" t="s">
        <v>31</v>
      </c>
      <c r="B30" s="42">
        <v>21434.360510000002</v>
      </c>
      <c r="C30" s="42">
        <v>16986.447660000002</v>
      </c>
      <c r="D30" s="42">
        <v>23556.89948</v>
      </c>
      <c r="E30" s="42">
        <v>61977.71</v>
      </c>
    </row>
    <row r="31" spans="1:6" ht="12.75" customHeight="1" x14ac:dyDescent="0.25">
      <c r="A31" s="47" t="s">
        <v>22</v>
      </c>
      <c r="B31" s="42">
        <v>21227.427</v>
      </c>
      <c r="C31" s="42">
        <v>7579.018</v>
      </c>
      <c r="D31" s="42">
        <v>529.98</v>
      </c>
      <c r="E31" s="42">
        <v>29336.424999999999</v>
      </c>
    </row>
    <row r="32" spans="1:6" ht="12.75" customHeight="1" x14ac:dyDescent="0.25">
      <c r="A32" s="44" t="s">
        <v>23</v>
      </c>
      <c r="B32" s="42">
        <v>10570.45</v>
      </c>
      <c r="C32" s="42">
        <v>5898.98</v>
      </c>
      <c r="D32" s="42">
        <v>13211.009</v>
      </c>
      <c r="E32" s="42">
        <v>29680.438999999998</v>
      </c>
    </row>
    <row r="33" spans="1:5" ht="12.75" customHeight="1" x14ac:dyDescent="0.25">
      <c r="A33" s="30" t="s">
        <v>40</v>
      </c>
      <c r="B33" s="42">
        <v>105350.56299999999</v>
      </c>
      <c r="C33" s="42">
        <v>67099.274000000005</v>
      </c>
      <c r="D33" s="42">
        <v>53181.735999999997</v>
      </c>
      <c r="E33" s="42">
        <v>225631.573</v>
      </c>
    </row>
    <row r="34" spans="1:5" ht="12.75" customHeight="1" x14ac:dyDescent="0.25">
      <c r="A34" s="48" t="s">
        <v>41</v>
      </c>
      <c r="B34" s="42">
        <v>35035.192000000003</v>
      </c>
      <c r="C34" s="42">
        <v>17964.357</v>
      </c>
      <c r="D34" s="42">
        <v>8728.98</v>
      </c>
      <c r="E34" s="42">
        <v>61728.529000000002</v>
      </c>
    </row>
    <row r="35" spans="1:5" ht="12.75" customHeight="1" x14ac:dyDescent="0.25">
      <c r="A35" s="48" t="s">
        <v>42</v>
      </c>
      <c r="B35" s="42">
        <v>70315.370999999999</v>
      </c>
      <c r="C35" s="42">
        <v>49134.917000000001</v>
      </c>
      <c r="D35" s="42">
        <v>44452.756000000001</v>
      </c>
      <c r="E35" s="42">
        <v>163903.04399999999</v>
      </c>
    </row>
    <row r="36" spans="1:5" ht="12.75" customHeight="1" x14ac:dyDescent="0.25">
      <c r="A36" s="15" t="s">
        <v>9</v>
      </c>
      <c r="B36" s="37" t="s">
        <v>28</v>
      </c>
      <c r="C36" s="37" t="s">
        <v>28</v>
      </c>
      <c r="D36" s="37" t="s">
        <v>28</v>
      </c>
      <c r="E36" s="42">
        <v>101274.705</v>
      </c>
    </row>
    <row r="37" spans="1:5" ht="22.5" customHeight="1" x14ac:dyDescent="0.25">
      <c r="A37" s="49" t="s">
        <v>48</v>
      </c>
      <c r="B37" s="37" t="s">
        <v>28</v>
      </c>
      <c r="C37" s="37" t="s">
        <v>28</v>
      </c>
      <c r="D37" s="37" t="s">
        <v>28</v>
      </c>
      <c r="E37" s="42">
        <v>21339.232</v>
      </c>
    </row>
    <row r="38" spans="1:5" ht="12.75" customHeight="1" x14ac:dyDescent="0.25">
      <c r="A38" s="15"/>
      <c r="B38" s="37"/>
      <c r="C38" s="37"/>
      <c r="D38" s="37"/>
      <c r="E38" s="37"/>
    </row>
    <row r="39" spans="1:5" ht="12.75" customHeight="1" x14ac:dyDescent="0.25">
      <c r="A39" s="26" t="s">
        <v>30</v>
      </c>
      <c r="B39" s="41" t="s">
        <v>28</v>
      </c>
      <c r="C39" s="41" t="s">
        <v>28</v>
      </c>
      <c r="D39" s="41" t="s">
        <v>28</v>
      </c>
      <c r="E39" s="50">
        <v>9839.1020000000008</v>
      </c>
    </row>
    <row r="40" spans="1:5" ht="3.75" customHeight="1" x14ac:dyDescent="0.25">
      <c r="A40" s="35"/>
      <c r="B40" s="35"/>
      <c r="C40" s="35"/>
      <c r="D40" s="35"/>
      <c r="E40" s="51"/>
    </row>
    <row r="41" spans="1:5" ht="3.75" customHeight="1" x14ac:dyDescent="0.25">
      <c r="A41" s="15"/>
      <c r="B41" s="37"/>
      <c r="C41" s="37"/>
      <c r="D41" s="37"/>
      <c r="E41" s="42"/>
    </row>
    <row r="42" spans="1:5" ht="12.75" customHeight="1" x14ac:dyDescent="0.25">
      <c r="A42" s="15" t="s">
        <v>89</v>
      </c>
      <c r="B42" s="15"/>
      <c r="C42" s="37"/>
      <c r="D42" s="37"/>
      <c r="E42" s="42"/>
    </row>
    <row r="43" spans="1:5" ht="12.75" customHeight="1" x14ac:dyDescent="0.25">
      <c r="A43" s="15" t="s">
        <v>91</v>
      </c>
      <c r="B43" s="15"/>
      <c r="C43" s="37"/>
      <c r="D43" s="37"/>
      <c r="E43" s="42"/>
    </row>
    <row r="44" spans="1:5" ht="12.75" customHeight="1" x14ac:dyDescent="0.25">
      <c r="A44" s="15" t="s">
        <v>93</v>
      </c>
      <c r="B44" s="15"/>
      <c r="C44" s="37"/>
      <c r="D44" s="37"/>
      <c r="E44" s="42"/>
    </row>
    <row r="45" spans="1:5" ht="12.75" customHeight="1" x14ac:dyDescent="0.25">
      <c r="A45" s="15" t="s">
        <v>95</v>
      </c>
      <c r="B45" s="15"/>
      <c r="C45" s="37"/>
      <c r="D45" s="37"/>
      <c r="E45" s="42"/>
    </row>
    <row r="46" spans="1:5" ht="12.75" customHeight="1" x14ac:dyDescent="0.25">
      <c r="A46" s="39" t="s">
        <v>85</v>
      </c>
      <c r="B46" s="15"/>
      <c r="C46" s="15"/>
      <c r="D46" s="15"/>
      <c r="E46" s="15"/>
    </row>
    <row r="47" spans="1:5" ht="12.75" customHeight="1" x14ac:dyDescent="0.25">
      <c r="B47" s="15"/>
      <c r="C47" s="15"/>
      <c r="D47" s="15"/>
      <c r="E47" s="15"/>
    </row>
    <row r="48" spans="1:5" ht="12.75" customHeight="1" x14ac:dyDescent="0.25">
      <c r="A48" s="38" t="s">
        <v>82</v>
      </c>
      <c r="B48" s="15"/>
      <c r="C48" s="15"/>
      <c r="D48" s="15"/>
      <c r="E48" s="15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'1999'!Druckbereich</vt:lpstr>
      <vt:lpstr>'2000'!Druckbereich</vt:lpstr>
      <vt:lpstr>'2001'!Druckbereich</vt:lpstr>
      <vt:lpstr>'2002'!Druckbereich</vt:lpstr>
      <vt:lpstr>'2003'!Druckbereich</vt:lpstr>
      <vt:lpstr>'2004'!Druckbereich</vt:lpstr>
      <vt:lpstr>'2005'!Druckbereich</vt:lpstr>
      <vt:lpstr>'2006'!Druckbereich</vt:lpstr>
      <vt:lpstr>'2007'!Druckbereich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Meyre Sibylle BFS</cp:lastModifiedBy>
  <cp:lastPrinted>2015-11-16T11:33:27Z</cp:lastPrinted>
  <dcterms:created xsi:type="dcterms:W3CDTF">2000-12-21T08:29:52Z</dcterms:created>
  <dcterms:modified xsi:type="dcterms:W3CDTF">2019-10-14T09:55:25Z</dcterms:modified>
</cp:coreProperties>
</file>